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\Desktop\"/>
    </mc:Choice>
  </mc:AlternateContent>
  <xr:revisionPtr revIDLastSave="0" documentId="8_{3D77C3B5-CC60-44DA-86B5-861EBD16E768}" xr6:coauthVersionLast="46" xr6:coauthVersionMax="46" xr10:uidLastSave="{00000000-0000-0000-0000-000000000000}"/>
  <bookViews>
    <workbookView xWindow="3120" yWindow="1275" windowWidth="24465" windowHeight="14925" xr2:uid="{4C7AA7A4-9D28-49C6-9B5B-C99E11F4213B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4" i="1" l="1"/>
  <c r="H587" i="1" l="1"/>
  <c r="H581" i="1"/>
  <c r="F587" i="1"/>
  <c r="F581" i="1"/>
  <c r="F588" i="1" l="1"/>
  <c r="H588" i="1"/>
  <c r="I245" i="1"/>
  <c r="J469" i="1"/>
  <c r="H520" i="1"/>
  <c r="H481" i="1"/>
  <c r="H478" i="1"/>
  <c r="H442" i="1" l="1"/>
  <c r="F442" i="1"/>
  <c r="H399" i="1"/>
  <c r="H288" i="1"/>
  <c r="H285" i="1"/>
  <c r="H278" i="1"/>
  <c r="H272" i="1"/>
  <c r="H267" i="1"/>
  <c r="H263" i="1"/>
  <c r="H259" i="1"/>
  <c r="H245" i="1"/>
  <c r="H241" i="1"/>
  <c r="H233" i="1"/>
  <c r="H223" i="1"/>
  <c r="H214" i="1"/>
  <c r="H208" i="1"/>
  <c r="H179" i="1"/>
  <c r="H123" i="1"/>
  <c r="F399" i="1"/>
  <c r="F288" i="1"/>
  <c r="F285" i="1"/>
  <c r="F278" i="1"/>
  <c r="F272" i="1"/>
  <c r="F267" i="1"/>
  <c r="F263" i="1"/>
  <c r="F259" i="1"/>
  <c r="F245" i="1"/>
  <c r="F241" i="1"/>
  <c r="F233" i="1"/>
  <c r="F223" i="1"/>
  <c r="F214" i="1"/>
  <c r="F208" i="1"/>
  <c r="F184" i="1"/>
  <c r="F179" i="1"/>
  <c r="F123" i="1"/>
  <c r="G71" i="1"/>
  <c r="G55" i="1"/>
  <c r="G50" i="1"/>
  <c r="G44" i="1"/>
  <c r="F84" i="1"/>
  <c r="F71" i="1"/>
  <c r="F55" i="1"/>
  <c r="F50" i="1"/>
  <c r="F44" i="1"/>
  <c r="D84" i="1"/>
  <c r="D71" i="1"/>
  <c r="D50" i="1"/>
  <c r="D44" i="1"/>
  <c r="D40" i="1"/>
  <c r="I520" i="1"/>
  <c r="L481" i="1"/>
  <c r="K481" i="1"/>
  <c r="J481" i="1"/>
  <c r="I481" i="1"/>
  <c r="J478" i="1"/>
  <c r="I478" i="1"/>
  <c r="I469" i="1"/>
  <c r="H469" i="1"/>
  <c r="G469" i="1"/>
  <c r="F469" i="1"/>
  <c r="D469" i="1"/>
  <c r="L442" i="1"/>
  <c r="K442" i="1"/>
  <c r="J442" i="1"/>
  <c r="I442" i="1"/>
  <c r="L399" i="1"/>
  <c r="K399" i="1"/>
  <c r="J399" i="1"/>
  <c r="I399" i="1"/>
  <c r="L288" i="1"/>
  <c r="K288" i="1"/>
  <c r="J288" i="1"/>
  <c r="I288" i="1"/>
  <c r="L285" i="1"/>
  <c r="K285" i="1"/>
  <c r="J285" i="1"/>
  <c r="I285" i="1"/>
  <c r="L278" i="1"/>
  <c r="K278" i="1"/>
  <c r="J278" i="1"/>
  <c r="I278" i="1"/>
  <c r="L272" i="1"/>
  <c r="K272" i="1"/>
  <c r="J272" i="1"/>
  <c r="I272" i="1"/>
  <c r="L267" i="1"/>
  <c r="K267" i="1"/>
  <c r="J267" i="1"/>
  <c r="I267" i="1"/>
  <c r="L263" i="1"/>
  <c r="K263" i="1"/>
  <c r="J263" i="1"/>
  <c r="I263" i="1"/>
  <c r="L259" i="1"/>
  <c r="K259" i="1"/>
  <c r="J259" i="1"/>
  <c r="I259" i="1"/>
  <c r="L245" i="1"/>
  <c r="K245" i="1"/>
  <c r="J245" i="1"/>
  <c r="L241" i="1"/>
  <c r="K241" i="1"/>
  <c r="J241" i="1"/>
  <c r="I241" i="1"/>
  <c r="L233" i="1"/>
  <c r="K233" i="1"/>
  <c r="J233" i="1"/>
  <c r="I233" i="1"/>
  <c r="L223" i="1"/>
  <c r="K223" i="1"/>
  <c r="J223" i="1"/>
  <c r="I223" i="1"/>
  <c r="L214" i="1"/>
  <c r="K214" i="1"/>
  <c r="J214" i="1"/>
  <c r="I214" i="1"/>
  <c r="L208" i="1"/>
  <c r="K208" i="1"/>
  <c r="J208" i="1"/>
  <c r="I208" i="1"/>
  <c r="J184" i="1"/>
  <c r="L179" i="1"/>
  <c r="K179" i="1"/>
  <c r="J179" i="1"/>
  <c r="I179" i="1"/>
  <c r="L123" i="1"/>
  <c r="K123" i="1"/>
  <c r="J123" i="1"/>
  <c r="I123" i="1"/>
  <c r="J84" i="1"/>
  <c r="J81" i="1" s="1"/>
  <c r="I81" i="1"/>
  <c r="J71" i="1"/>
  <c r="I71" i="1"/>
  <c r="H71" i="1"/>
  <c r="J55" i="1"/>
  <c r="I55" i="1"/>
  <c r="H55" i="1"/>
  <c r="J50" i="1"/>
  <c r="I50" i="1"/>
  <c r="H50" i="1"/>
  <c r="J44" i="1"/>
  <c r="I44" i="1"/>
  <c r="H44" i="1"/>
  <c r="J40" i="1"/>
  <c r="I40" i="1"/>
  <c r="I266" i="1" l="1"/>
  <c r="K258" i="1"/>
  <c r="I49" i="1"/>
  <c r="J37" i="1"/>
  <c r="I258" i="1"/>
  <c r="G49" i="1"/>
  <c r="H49" i="1"/>
  <c r="H94" i="1" s="1"/>
  <c r="D37" i="1"/>
  <c r="H404" i="1"/>
  <c r="F49" i="1"/>
  <c r="F94" i="1" s="1"/>
  <c r="I477" i="1"/>
  <c r="I570" i="1" s="1"/>
  <c r="J49" i="1"/>
  <c r="L477" i="1"/>
  <c r="D49" i="1"/>
  <c r="L258" i="1"/>
  <c r="K266" i="1"/>
  <c r="K477" i="1"/>
  <c r="L266" i="1"/>
  <c r="I37" i="1"/>
  <c r="D94" i="1" l="1"/>
  <c r="I94" i="1"/>
  <c r="J94" i="1"/>
</calcChain>
</file>

<file path=xl/sharedStrings.xml><?xml version="1.0" encoding="utf-8"?>
<sst xmlns="http://schemas.openxmlformats.org/spreadsheetml/2006/main" count="717" uniqueCount="434">
  <si>
    <t>PRÍJMY</t>
  </si>
  <si>
    <t>kód</t>
  </si>
  <si>
    <t>položka</t>
  </si>
  <si>
    <t>BEŽNÉ PRÍJMY</t>
  </si>
  <si>
    <t>skutočnosť</t>
  </si>
  <si>
    <t>rozpočet</t>
  </si>
  <si>
    <t>očak.skutoč.</t>
  </si>
  <si>
    <t>zdroja</t>
  </si>
  <si>
    <t>100 Daňové príjmy</t>
  </si>
  <si>
    <t>110 Dane z príjmov a kapitálového majetku</t>
  </si>
  <si>
    <t>Výnos dane z príjmov poukázaný územnej samospráve</t>
  </si>
  <si>
    <t>120 Daňové príjmy - dane z majetku</t>
  </si>
  <si>
    <t>daň z pozemkov</t>
  </si>
  <si>
    <t>daň zo stavby</t>
  </si>
  <si>
    <t>daň z bytov</t>
  </si>
  <si>
    <t>130 Dane za tovary a špecifické služby</t>
  </si>
  <si>
    <t>daň za psa</t>
  </si>
  <si>
    <t>daň za ubytovanie</t>
  </si>
  <si>
    <t>daň za užívanie verejného priestranstva</t>
  </si>
  <si>
    <t>za komunálne odpady a DSO</t>
  </si>
  <si>
    <t>200 Nedaňové príjmy</t>
  </si>
  <si>
    <t>210 Príjmy z podnikania a vlastníctva majetku</t>
  </si>
  <si>
    <t>z prenajatých pozemkov</t>
  </si>
  <si>
    <t>z prenajatých budov, priestorov a objektov</t>
  </si>
  <si>
    <t>212003/2</t>
  </si>
  <si>
    <t xml:space="preserve">z prenajatých nájomných bytov </t>
  </si>
  <si>
    <t>z prenájmu náradia, inventáru</t>
  </si>
  <si>
    <t>220 Administratívne poplatky a iné poplatky a platby</t>
  </si>
  <si>
    <t>ostatné poplatky– správne popl.</t>
  </si>
  <si>
    <t>za porušenie predpisov</t>
  </si>
  <si>
    <t>223001/1</t>
  </si>
  <si>
    <t>za relácie v miestnom rozhlase</t>
  </si>
  <si>
    <t>223001/2</t>
  </si>
  <si>
    <t>za služby Domu smútku</t>
  </si>
  <si>
    <t>223001/3</t>
  </si>
  <si>
    <t>za kopírovacie práce</t>
  </si>
  <si>
    <t>223001/4</t>
  </si>
  <si>
    <t>za zálohy na stočné (nájomníci ND)</t>
  </si>
  <si>
    <t>223001/6</t>
  </si>
  <si>
    <t>za hrobové miesta</t>
  </si>
  <si>
    <t>223001/7</t>
  </si>
  <si>
    <t>za stavebný odpad (kontajner)</t>
  </si>
  <si>
    <t>223001/8</t>
  </si>
  <si>
    <t>za náhradnú známku pre psa</t>
  </si>
  <si>
    <t>223001/9</t>
  </si>
  <si>
    <t>za nálepky na smetné nádoby</t>
  </si>
  <si>
    <t>223001/12</t>
  </si>
  <si>
    <t>za prieskumné územie</t>
  </si>
  <si>
    <t>223001/13</t>
  </si>
  <si>
    <t>za výmenu smetnej nádoby</t>
  </si>
  <si>
    <t>členské - posilňovňa</t>
  </si>
  <si>
    <t>290 Iné nedaňové príjmy</t>
  </si>
  <si>
    <t>pohrebné</t>
  </si>
  <si>
    <t>príjem z náhrad poistného plnenia</t>
  </si>
  <si>
    <t>príjmy z dobropisov</t>
  </si>
  <si>
    <t>vratky – preplatky z poisťovní</t>
  </si>
  <si>
    <t>vratka - nevyčerpaná dotácia</t>
  </si>
  <si>
    <t>vratka - preplatky na energiách</t>
  </si>
  <si>
    <t>vratky - TAVOS</t>
  </si>
  <si>
    <t>príjmy z refundácie</t>
  </si>
  <si>
    <t>iné príjmy</t>
  </si>
  <si>
    <t>300 Granty a transfery</t>
  </si>
  <si>
    <t>311 Granty</t>
  </si>
  <si>
    <t>sponzorský príspevok (Farma,Zilonis)</t>
  </si>
  <si>
    <t>312 Transfery v rámci verejnej správy</t>
  </si>
  <si>
    <t>312001/5</t>
  </si>
  <si>
    <t>na stravu predškolákov</t>
  </si>
  <si>
    <t>312001/10</t>
  </si>
  <si>
    <t>na voľby</t>
  </si>
  <si>
    <t>312012/3</t>
  </si>
  <si>
    <t>na staveb.poriadok a vyvlast.konanie</t>
  </si>
  <si>
    <t>312012/4</t>
  </si>
  <si>
    <t>na cestnú dopravu a poz.komunikácie</t>
  </si>
  <si>
    <t>312012/8</t>
  </si>
  <si>
    <t>na životné prostredie</t>
  </si>
  <si>
    <t>312012/9</t>
  </si>
  <si>
    <t>na REBOB</t>
  </si>
  <si>
    <t>312012/15</t>
  </si>
  <si>
    <t>na predškolákov</t>
  </si>
  <si>
    <t>312012/24</t>
  </si>
  <si>
    <t>na Register adries</t>
  </si>
  <si>
    <t>BEŽNÉ  PRÍJMY  SPOLU</t>
  </si>
  <si>
    <t>KAPITÁLOVÉ PRÍJMY</t>
  </si>
  <si>
    <t> 111</t>
  </si>
  <si>
    <t> 322001</t>
  </si>
  <si>
    <t> Dotácia zo ŠR na oplot.cintorína</t>
  </si>
  <si>
    <t> 0</t>
  </si>
  <si>
    <t>0 </t>
  </si>
  <si>
    <t>Z predaja pozemkov</t>
  </si>
  <si>
    <t>KAPITÁLOVÉ PRÍJMY SPOLU</t>
  </si>
  <si>
    <t>FINANČNÉ OPERÁCIE</t>
  </si>
  <si>
    <t>prevod prostriedkov z rezervného fondu</t>
  </si>
  <si>
    <t>FINANČNÉ OPERÁCIE SPOLU</t>
  </si>
  <si>
    <t>VÝDAVKY</t>
  </si>
  <si>
    <t>ekonom.</t>
  </si>
  <si>
    <t>BEŽNÉ  VÝDAVKY</t>
  </si>
  <si>
    <t>klasifikác.</t>
  </si>
  <si>
    <t>01.1.1 Výdavky verejnej správy</t>
  </si>
  <si>
    <t>Použitie dotácie na REGOB</t>
  </si>
  <si>
    <t>kanc.potreby, toner, tlačivá</t>
  </si>
  <si>
    <t>popl. za aktualizáciu programu</t>
  </si>
  <si>
    <t>Použitie dotácie na register adries</t>
  </si>
  <si>
    <t>všeobec. materiál (kancel.potreby)</t>
  </si>
  <si>
    <t>Použitie dotácií na prenes.komp.</t>
  </si>
  <si>
    <t>Odvedenie dotácií na SOÚ</t>
  </si>
  <si>
    <t>Samospráva</t>
  </si>
  <si>
    <t>tarifný plat-starosta,pracov.OcÚ, HK</t>
  </si>
  <si>
    <t>osobný príplatok</t>
  </si>
  <si>
    <t>Odmeny</t>
  </si>
  <si>
    <t>zdravotné poistenie-VšZP</t>
  </si>
  <si>
    <t>zdravotné poistenie-Dôvera</t>
  </si>
  <si>
    <t>nemocenské poistenie</t>
  </si>
  <si>
    <t>starobné poistenie</t>
  </si>
  <si>
    <t>úrazové poistenie</t>
  </si>
  <si>
    <t>invalidné poistenie</t>
  </si>
  <si>
    <t>poistenie v nezamestnanosti</t>
  </si>
  <si>
    <t>rezervný fond</t>
  </si>
  <si>
    <t>tuzemské cestovné náhrady</t>
  </si>
  <si>
    <t>elektrická energia</t>
  </si>
  <si>
    <t>plyn</t>
  </si>
  <si>
    <t>poštovné</t>
  </si>
  <si>
    <t>popl. za internet</t>
  </si>
  <si>
    <t>telefón.popl.-SlovakTelekom</t>
  </si>
  <si>
    <t>telefón.popl.-Orange</t>
  </si>
  <si>
    <t>interiérové vybavenie (skriňa)</t>
  </si>
  <si>
    <t>výpočtová technika, CD, kľúče</t>
  </si>
  <si>
    <t>prevádz.stroje, prístr.,zariadenia</t>
  </si>
  <si>
    <t>všeobecný materiál</t>
  </si>
  <si>
    <t>odborné knihy, časopisy, obecné noviny</t>
  </si>
  <si>
    <t>softvér – programové vybavenie</t>
  </si>
  <si>
    <t>reprezentačné</t>
  </si>
  <si>
    <t>reprezentačné zo sponzorského daru</t>
  </si>
  <si>
    <t>Fabia – palivo, mazivá, oleje</t>
  </si>
  <si>
    <t>Fabia – servis, údržba, zimné pneu</t>
  </si>
  <si>
    <t>Fabia - poistenie</t>
  </si>
  <si>
    <t>Fabia – karty, známky, poplatky, STK</t>
  </si>
  <si>
    <t>údržba výpočtovej techniky</t>
  </si>
  <si>
    <t>Údržba strojov, prístrojov a zariadení</t>
  </si>
  <si>
    <t>údržba bezp. Signalizácie</t>
  </si>
  <si>
    <t>údržba kancelárie - podlaha, maľovka</t>
  </si>
  <si>
    <t>údržba softvéru - update</t>
  </si>
  <si>
    <t>nájomné - ihrisko</t>
  </si>
  <si>
    <t>vš.služby-videozáznam z ust.OZ</t>
  </si>
  <si>
    <t>špec.služby - notárske, advokátske služby</t>
  </si>
  <si>
    <t>stravovanie zamestnancov</t>
  </si>
  <si>
    <t>poistné-poistenie majetku obce</t>
  </si>
  <si>
    <t>povinný prídel do sociálneho fondu</t>
  </si>
  <si>
    <t>provízia za strav.poukážky</t>
  </si>
  <si>
    <t>odmeny poslancom OZ</t>
  </si>
  <si>
    <t>koncesionársky popl. RTVS</t>
  </si>
  <si>
    <t>641006/1</t>
  </si>
  <si>
    <t>transfer SOÚ na stavebnú oblasť</t>
  </si>
  <si>
    <t>641006/2</t>
  </si>
  <si>
    <t>transfer SOÚ na sociálnu oblasť</t>
  </si>
  <si>
    <t>členské príspevky–ZMOS, ZMO,RVC, ŽCJP, MAS11+, MR11+</t>
  </si>
  <si>
    <t>prvých 10 dní PN hradených z-teľom</t>
  </si>
  <si>
    <t>01.1.2 Finančné a rozpočtové záležitosti</t>
  </si>
  <si>
    <t>špeciálne služby - audítor</t>
  </si>
  <si>
    <t>poplatky banke</t>
  </si>
  <si>
    <t>01.1.7 Transakcie verejného dlhu</t>
  </si>
  <si>
    <t>splácanie úrokov ŠFRB</t>
  </si>
  <si>
    <t>01.6.0 Voľby, referendá</t>
  </si>
  <si>
    <t>Tarifný plat</t>
  </si>
  <si>
    <t>623000/1</t>
  </si>
  <si>
    <t>cestovné</t>
  </si>
  <si>
    <t>energie</t>
  </si>
  <si>
    <t>telekomunikačné služby</t>
  </si>
  <si>
    <t>prepravné</t>
  </si>
  <si>
    <t>cestovné náhrady – cudzí zamest.</t>
  </si>
  <si>
    <t>stravovanie členov</t>
  </si>
  <si>
    <t>odmeny členom</t>
  </si>
  <si>
    <t>odmeny na dohody</t>
  </si>
  <si>
    <t>637037 </t>
  </si>
  <si>
    <t>vratky – nevyčepaná dotácia </t>
  </si>
  <si>
    <t>03.2.0 Požiarna ochrana a bezpeč.pri práci</t>
  </si>
  <si>
    <t>04.5.1 Cestná doprava</t>
  </si>
  <si>
    <t>údržba MK, ZÚMK</t>
  </si>
  <si>
    <t>rekonštrukcia zábradlia-most, mostík pri prechode</t>
  </si>
  <si>
    <t>geom.zameranie autobus.zastávky</t>
  </si>
  <si>
    <t>pasport MK, projekt dopr.značenia</t>
  </si>
  <si>
    <t>05.1.0 Nakladanie s odpadmi</t>
  </si>
  <si>
    <t>odpadové vrecia, nálepky na smet.nádoby</t>
  </si>
  <si>
    <t>637004/1</t>
  </si>
  <si>
    <t>odvoz TKO</t>
  </si>
  <si>
    <t>637004/2</t>
  </si>
  <si>
    <t>odvoz stavebného odpadu</t>
  </si>
  <si>
    <t>637004/3</t>
  </si>
  <si>
    <t>odvoz veľkoobjemového odpadu</t>
  </si>
  <si>
    <t>637004/4</t>
  </si>
  <si>
    <t>odvoz odpadu z cintorína</t>
  </si>
  <si>
    <t>poplatky za uloženie odpadu</t>
  </si>
  <si>
    <t>05.4.0 Ochrana prírody a krajiny</t>
  </si>
  <si>
    <t>Geodetické zameranie - Chríb</t>
  </si>
  <si>
    <t>06.1.0 Rozvoj bývania</t>
  </si>
  <si>
    <t>elektrická energia – spol.priestory</t>
  </si>
  <si>
    <t>vodné, stočné</t>
  </si>
  <si>
    <t>prevádzk. stroje, prístroje</t>
  </si>
  <si>
    <t>údržba strojov, prístr.,zariadení</t>
  </si>
  <si>
    <t>údržba bytov</t>
  </si>
  <si>
    <t>údržba byt.domu č.253-hradené z FOÚ</t>
  </si>
  <si>
    <t>údržba bytov z rozpočtu obce</t>
  </si>
  <si>
    <t>všeobecné služby - revízie</t>
  </si>
  <si>
    <t>06.2.0 Rozvoj obcí</t>
  </si>
  <si>
    <t>pracovné odevy, obuv</t>
  </si>
  <si>
    <t>palivá do kosačiek</t>
  </si>
  <si>
    <t>údržba a opravy kosačiek</t>
  </si>
  <si>
    <t>údržba zelene, orez stromov</t>
  </si>
  <si>
    <t>údržba vstupných tabúľ do obce</t>
  </si>
  <si>
    <t>všeobecné služby (vian.stromček,máj)</t>
  </si>
  <si>
    <t>06.4.0 Verejné osvetlenie</t>
  </si>
  <si>
    <t>údržba VO</t>
  </si>
  <si>
    <t>revízna správa VO</t>
  </si>
  <si>
    <t>06.6.0 Nebytové priestory</t>
  </si>
  <si>
    <t>632001/1</t>
  </si>
  <si>
    <t xml:space="preserve">elektr.energia – č.s. 9 </t>
  </si>
  <si>
    <t>632001/2</t>
  </si>
  <si>
    <t xml:space="preserve">plyn –č.s. 9 </t>
  </si>
  <si>
    <t> 41</t>
  </si>
  <si>
    <t>elektrická energia –č.s. 8 -  PZ</t>
  </si>
  <si>
    <t>vodné stočné č.s. 3</t>
  </si>
  <si>
    <t>elektr. energia – admin.budova č.s. 115</t>
  </si>
  <si>
    <t>plyn –č.s. 115</t>
  </si>
  <si>
    <t>vodné,stočné – č.s. 115</t>
  </si>
  <si>
    <t>Všeob.materiál – č.s. 115</t>
  </si>
  <si>
    <t>všeob.služby – č.s. 115</t>
  </si>
  <si>
    <t>špec.služby – zameranie budovy č.s.115</t>
  </si>
  <si>
    <t>08.1.0 Rekreač. a šport. služby</t>
  </si>
  <si>
    <t>Telovýchovná jednota</t>
  </si>
  <si>
    <t>elektrická energia, plyn</t>
  </si>
  <si>
    <t>poštové služby</t>
  </si>
  <si>
    <t xml:space="preserve">údržba šatní </t>
  </si>
  <si>
    <t>revízia elektroinštalácie</t>
  </si>
  <si>
    <t>Posilňovňa</t>
  </si>
  <si>
    <t>Vybavenie posilňovne - zrkadlá</t>
  </si>
  <si>
    <t>Všeob.materiál</t>
  </si>
  <si>
    <t>08.2.0 Kultúrne služby</t>
  </si>
  <si>
    <t>Obecná knižnica</t>
  </si>
  <si>
    <t>knihy</t>
  </si>
  <si>
    <t>príspevok za dobrovoľ.činnosť</t>
  </si>
  <si>
    <t>Kronika</t>
  </si>
  <si>
    <t>Odmena za dobrovoľ.činnosť</t>
  </si>
  <si>
    <t>Kultúrny dom</t>
  </si>
  <si>
    <t>Kultúrne služby</t>
  </si>
  <si>
    <t>Doprava – Št. Bane, Dlhé Pole, Raková</t>
  </si>
  <si>
    <t>Kultúrne podujatia –  stav.mája, DM, Mikuláš</t>
  </si>
  <si>
    <t>Kultúrne poduj. – Mikuláš z dotácie</t>
  </si>
  <si>
    <t>Kult.podujatie – Ochut.jedál st.mat., návšt. DP</t>
  </si>
  <si>
    <t>Fotoslužby, pranie obrusov</t>
  </si>
  <si>
    <t>08.3.0 – Vysielacie služby</t>
  </si>
  <si>
    <t>údržba miestneho rozhlasu</t>
  </si>
  <si>
    <t>popl. SOZA a Slovgramu za hudbu v MR</t>
  </si>
  <si>
    <t>08.4.0 Nábož. a iné spoločenské služby</t>
  </si>
  <si>
    <t>elektr. energia - DS</t>
  </si>
  <si>
    <t>licencia – Virtualny cintorín</t>
  </si>
  <si>
    <t>údržba zariadení - čerpadlo</t>
  </si>
  <si>
    <t>aktualizácia – Virtuálny cintorín</t>
  </si>
  <si>
    <t>637002/1</t>
  </si>
  <si>
    <t>činnosť FS Opojčanka</t>
  </si>
  <si>
    <t>637002/2</t>
  </si>
  <si>
    <t>činnosť FS Senior club</t>
  </si>
  <si>
    <t>revízia elektroinštalácie v DS</t>
  </si>
  <si>
    <t>pohrebné trovy</t>
  </si>
  <si>
    <t xml:space="preserve">odmena za dobr.činnosť-spr. DS </t>
  </si>
  <si>
    <t>Bež. transfer záujm.združeniam</t>
  </si>
  <si>
    <t>BT ZO SPZ</t>
  </si>
  <si>
    <t>BT – ZO  JDS</t>
  </si>
  <si>
    <t>BT – ZO CHPH</t>
  </si>
  <si>
    <t>BT - cirkev</t>
  </si>
  <si>
    <t>08.6 0 Kultúra a nábož. inde  nekvalifikované</t>
  </si>
  <si>
    <t>Mater. na opravu príc.sochy</t>
  </si>
  <si>
    <t>09.5.0 Nedefinovateľné vzdelávanie</t>
  </si>
  <si>
    <t>OcÚ - školenia</t>
  </si>
  <si>
    <t>10.2.0 Sociálne zabezpečenie - Staroba</t>
  </si>
  <si>
    <t>Posedenie s dôchodcami</t>
  </si>
  <si>
    <t>Špec.služby – vypr. posudkov na soc. odkáz.</t>
  </si>
  <si>
    <t>Poistenie – opatrovateľská služba</t>
  </si>
  <si>
    <t>Dôchodcovia – finančný príspevok</t>
  </si>
  <si>
    <t>BEŽNÉ VÝDAVKY SPOLU</t>
  </si>
  <si>
    <t xml:space="preserve">kód </t>
  </si>
  <si>
    <t>KAPITÁLOVÉ  VÝDAVKY</t>
  </si>
  <si>
    <t>klasifikácia</t>
  </si>
  <si>
    <t>OcÚ - server, výpočtová technika</t>
  </si>
  <si>
    <t>OcÚ - žalúzie</t>
  </si>
  <si>
    <t>Aktualizácia ÚPO</t>
  </si>
  <si>
    <t>Revitalizácia vstupu na cintorín (PD)</t>
  </si>
  <si>
    <t>Nákup  záhradnej techniky</t>
  </si>
  <si>
    <t>Nákup prvkov na detské ihrisko</t>
  </si>
  <si>
    <t>Rekonštrukcia a modernizácia VO</t>
  </si>
  <si>
    <t>Rekonštrukcia a modernizácia budovy č.s. 9</t>
  </si>
  <si>
    <t>08.1.0 Rekreač. a športové služby - TJ</t>
  </si>
  <si>
    <t>Vybavenie posilňovne</t>
  </si>
  <si>
    <t>Rekonštruckia šatní TJ - ÚK</t>
  </si>
  <si>
    <t>08.1.0 Kultúrny dom</t>
  </si>
  <si>
    <t>Nerezový drez do svadobky</t>
  </si>
  <si>
    <t>08.4.0 Nábož. a iné spoloč. služby</t>
  </si>
  <si>
    <t>Prístrešok pred DS (proj.dokumentácia)</t>
  </si>
  <si>
    <t>09.1.1 Materská škola</t>
  </si>
  <si>
    <t>Nákup notebooku z dotácie na predšk.</t>
  </si>
  <si>
    <t>72g</t>
  </si>
  <si>
    <t>Nákup nábytku do riaditeľne</t>
  </si>
  <si>
    <t>Nákup notebooku zo školného</t>
  </si>
  <si>
    <t>09.6.1 Vedľ.služby poskyt. v rámci predpr.vz. - ŠJ</t>
  </si>
  <si>
    <t>ŠJ - elektrická rúra</t>
  </si>
  <si>
    <t>KAPITÁLOVÉ VÝDAVKY SPOLU</t>
  </si>
  <si>
    <t>ekonomická</t>
  </si>
  <si>
    <t>01.7.0 Transakcie verejného dlhu</t>
  </si>
  <si>
    <t>Splácanie istiny ŠFRB</t>
  </si>
  <si>
    <t xml:space="preserve">PRÍJMY </t>
  </si>
  <si>
    <t>72f</t>
  </si>
  <si>
    <t>príjem z réžie (ŠJ)</t>
  </si>
  <si>
    <t>príspevok za materskú školu</t>
  </si>
  <si>
    <t>za stravné od stravníkov ŠJ</t>
  </si>
  <si>
    <t>Príjmy spolu</t>
  </si>
  <si>
    <t xml:space="preserve">VÝDAVKY </t>
  </si>
  <si>
    <t>09.1.1 Predprimárne vzdelávanie - MŠ</t>
  </si>
  <si>
    <t>Z dotácie na predškolákov:</t>
  </si>
  <si>
    <t>didaktické pomôcky</t>
  </si>
  <si>
    <t>tarifný plat</t>
  </si>
  <si>
    <t>príplatok za riadenie</t>
  </si>
  <si>
    <t>príplatok za činnosť tried.učiteľa</t>
  </si>
  <si>
    <t>kreditový príplatok</t>
  </si>
  <si>
    <t>nadčasy</t>
  </si>
  <si>
    <t>zmennosť</t>
  </si>
  <si>
    <t>ost.príplatky – uvádzajúci učiteľ</t>
  </si>
  <si>
    <t>ost. príplatky – začínajúci učiteľ</t>
  </si>
  <si>
    <t>vodné a stočné</t>
  </si>
  <si>
    <t>prac.odevy, obuv</t>
  </si>
  <si>
    <t>údržba MŠ – maľovanie , rolety</t>
  </si>
  <si>
    <t>všeobecné služby - revízie,GDPR,BOZP</t>
  </si>
  <si>
    <t>stravovanie</t>
  </si>
  <si>
    <t>tvorba a údržba web stránky</t>
  </si>
  <si>
    <t>DPN – prvých 10 dní PN</t>
  </si>
  <si>
    <t>Z príspevku od rodičov :</t>
  </si>
  <si>
    <t>internet</t>
  </si>
  <si>
    <t xml:space="preserve">interiérové vybavenie </t>
  </si>
  <si>
    <t>knihy, časop., učeb., didaktické pomôcky</t>
  </si>
  <si>
    <t>licencie - Eset</t>
  </si>
  <si>
    <t>údržba bezpečnostnej signalizácie</t>
  </si>
  <si>
    <t>údržba budov</t>
  </si>
  <si>
    <t>školenia, semináre</t>
  </si>
  <si>
    <t>poistné</t>
  </si>
  <si>
    <t>09.6.1 Vedľ.služby posk. v rámci predpr. vz.-ŠJ</t>
  </si>
  <si>
    <t>rezervný fond solidarity</t>
  </si>
  <si>
    <t>vybavenie kuchyne</t>
  </si>
  <si>
    <t>ŠJ – tlačiareň, krajač, mlynček, digi váha</t>
  </si>
  <si>
    <t>licencie – iKelp, Eset</t>
  </si>
  <si>
    <t>údržba – maľovanie kuchyne</t>
  </si>
  <si>
    <t>školenia</t>
  </si>
  <si>
    <t>náhrady (za lekársku prehliadku)</t>
  </si>
  <si>
    <t>prídel do sociálneho fondu</t>
  </si>
  <si>
    <t>dohoda – pomocníčka v kuchyni</t>
  </si>
  <si>
    <t>Výdavky spolu</t>
  </si>
  <si>
    <t>Bežné príjmy - obec</t>
  </si>
  <si>
    <t>Bežné príjmy - materská škola</t>
  </si>
  <si>
    <t>Kapitálové príjmy</t>
  </si>
  <si>
    <t>Príjmy finančných operácií</t>
  </si>
  <si>
    <t>Bežné výdavky - obec</t>
  </si>
  <si>
    <t>Bežné výdavky - materská škola</t>
  </si>
  <si>
    <t>Kapitálové výdavky</t>
  </si>
  <si>
    <t>Výdavky finančných operácií</t>
  </si>
  <si>
    <t>CELKOM - výsledok hospodárenia</t>
  </si>
  <si>
    <t>Prijaté finančné zábezpeky</t>
  </si>
  <si>
    <t>Obecné oslavy - Deň obce</t>
  </si>
  <si>
    <t>Finančný príspevok - Opojčanka</t>
  </si>
  <si>
    <t>Finančný príspevok - Senior Klub</t>
  </si>
  <si>
    <t>Opoj, október 2020</t>
  </si>
  <si>
    <t>pokuty a penále</t>
  </si>
  <si>
    <t>nákup potravín z dotácie na stravu</t>
  </si>
  <si>
    <t>nákup potravín z poplatku za stravu</t>
  </si>
  <si>
    <t>grant od PSP</t>
  </si>
  <si>
    <t>312012/14</t>
  </si>
  <si>
    <t>na SODB</t>
  </si>
  <si>
    <t>údržba výpočtovej techniky (JRM)</t>
  </si>
  <si>
    <t>propagácia –  inzeráty, rekl. predmety</t>
  </si>
  <si>
    <t>štúdie, expertízy, posudky - PHSR, Komunitný plán, POH</t>
  </si>
  <si>
    <t>služby v oblasti inf.-kom.technol. - webstránka (Galileo)</t>
  </si>
  <si>
    <t xml:space="preserve">ochrana a bezp. pri práci, PO (Stopfire, Autobetes) </t>
  </si>
  <si>
    <t>refundácia (poškodený náhrobný kameň)</t>
  </si>
  <si>
    <t>všeobecné služby (revízie,výkon zodp.osoby, odchyt )</t>
  </si>
  <si>
    <t>09.1.2.1 Primárne vzdelávanie</t>
  </si>
  <si>
    <t>BT -  ZŠ Majcichov</t>
  </si>
  <si>
    <t>BT TJ Drušstevník</t>
  </si>
  <si>
    <t>licencie – Eset, Office, mapový portál</t>
  </si>
  <si>
    <t>údržba softvéru - update (TOPSET), aktualizácia mapového portálu</t>
  </si>
  <si>
    <t>05.1.0 Nakaladanie s odpadmi</t>
  </si>
  <si>
    <t>Veľkokapacitný kontajner na sklo</t>
  </si>
  <si>
    <t>Softvér,licencia Office, ESET</t>
  </si>
  <si>
    <t>Zo stravného</t>
  </si>
  <si>
    <t>Z režijných nákladov</t>
  </si>
  <si>
    <t>Z bežného transferu od zriaďovateľa :</t>
  </si>
  <si>
    <t>všeobecný materiál (kancel., výtvar.mat., čist.pr.,dezinfekcia)</t>
  </si>
  <si>
    <t>dohoda – administratívna pracovníčka</t>
  </si>
  <si>
    <r>
      <t xml:space="preserve">všeob.mater. – </t>
    </r>
    <r>
      <rPr>
        <sz val="10"/>
        <color indexed="8"/>
        <rFont val="Calibri"/>
        <family val="2"/>
        <charset val="238"/>
      </rPr>
      <t>um.kvety do DS, náhr.diely-vodáreň</t>
    </r>
  </si>
  <si>
    <t>prev. stroje, prístroje, náradie, (tlačiareň)</t>
  </si>
  <si>
    <r>
      <t>všeobec. služby-</t>
    </r>
    <r>
      <rPr>
        <sz val="10"/>
        <color indexed="8"/>
        <rFont val="Calibri"/>
        <family val="2"/>
        <charset val="238"/>
      </rPr>
      <t>video, fotoslužby, revízie</t>
    </r>
  </si>
  <si>
    <r>
      <t xml:space="preserve">všeobecné služby – </t>
    </r>
    <r>
      <rPr>
        <sz val="10"/>
        <color indexed="8"/>
        <rFont val="Calibri"/>
        <family val="2"/>
        <charset val="238"/>
      </rPr>
      <t>kalibrácia meracích prístr., BRKO</t>
    </r>
  </si>
  <si>
    <t>všeob.materiál – vybavenie svadobky - hrnce, poháre</t>
  </si>
  <si>
    <t>prevádzk. zariadenia –   stoly, regály (svadobka)</t>
  </si>
  <si>
    <t>Rekonštrukcia a modernizácia autobusovej zastávky</t>
  </si>
  <si>
    <t>Z dotácie na stravu :</t>
  </si>
  <si>
    <t>Materská škola - rozpočet na roky 2021 -2023</t>
  </si>
  <si>
    <t>ROZPOČET OBCE OPOJ NA ROKY 2021 - 2023</t>
  </si>
  <si>
    <t>S U M Á R obec+MŠ</t>
  </si>
  <si>
    <t>interiérové vybavenie obecného úradu</t>
  </si>
  <si>
    <t>údržba administr.budovy č.s.115 (obecný úrad)</t>
  </si>
  <si>
    <t>Rekonšt. a modern. MK vr. dažďovej kanalizácie (Budín)</t>
  </si>
  <si>
    <t>telekomunikačné služby (telefónne poplatky)</t>
  </si>
  <si>
    <t>06.1.0. Rozvoj bývania</t>
  </si>
  <si>
    <t>Finančná zábezpeka - vratka</t>
  </si>
  <si>
    <t>-</t>
  </si>
  <si>
    <t xml:space="preserve">                        </t>
  </si>
  <si>
    <t>OBEC OPOJ</t>
  </si>
  <si>
    <t>Návrh rozpočtu :</t>
  </si>
  <si>
    <t>vyvesený na úradnej tabuli obce dňa :</t>
  </si>
  <si>
    <t>zverejnený na webovom sídle obce dňa :</t>
  </si>
  <si>
    <t>lehota na predloženie pripomienok k návrhu rozpočtu  do :</t>
  </si>
  <si>
    <t xml:space="preserve">doručené pripomienky v počte : </t>
  </si>
  <si>
    <t>Mgr. Peter Bartovič</t>
  </si>
  <si>
    <t>starosta obce</t>
  </si>
  <si>
    <t>zverejnený na elektronickej úradnej tabuli  dňa :</t>
  </si>
  <si>
    <t>Použitie dotácie na SOBD</t>
  </si>
  <si>
    <t>Z dotácie na stravu</t>
  </si>
  <si>
    <t>Príspevok na stravu pre dietťa MŠ</t>
  </si>
  <si>
    <t>Z  vlastných prostriedkov</t>
  </si>
  <si>
    <t>Z dotácie na predškolákov</t>
  </si>
  <si>
    <t>09.6.1 Vedľ. Služby poskyt. V rámci predpr.vzdel. - ŠJ</t>
  </si>
  <si>
    <t>Z vlastných prostriedkov</t>
  </si>
  <si>
    <t>Z príspevku od rodičov</t>
  </si>
  <si>
    <t>školné - MŠ</t>
  </si>
  <si>
    <t>stravné - ŠJ</t>
  </si>
  <si>
    <t>odchodné</t>
  </si>
  <si>
    <t>Rozpočet schválený Obecným zastupiteľstvom v Opoji dňa 15.12.2020 uzn.č. 93/2020</t>
  </si>
  <si>
    <t>vyhodnotenie pripomienok k návrhu rozpočtu uskutočnené dňa : ---</t>
  </si>
  <si>
    <t>vyhodnotenie pripomienok k návrhu rozpočtu doručené poslancom dňa : 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</si>
</sst>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u val="double"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u val="double"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DFA5A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/>
    </xf>
    <xf numFmtId="0" fontId="3" fillId="2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6" borderId="5" xfId="0" applyFont="1" applyFill="1" applyBorder="1"/>
    <xf numFmtId="0" fontId="0" fillId="3" borderId="0" xfId="0" applyFill="1"/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7" fillId="3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3" borderId="4" xfId="0" applyFont="1" applyFill="1" applyBorder="1"/>
    <xf numFmtId="0" fontId="7" fillId="3" borderId="5" xfId="0" applyFont="1" applyFill="1" applyBorder="1"/>
    <xf numFmtId="0" fontId="0" fillId="0" borderId="0" xfId="0"/>
    <xf numFmtId="0" fontId="3" fillId="0" borderId="6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8" xfId="0" applyFont="1" applyBorder="1"/>
    <xf numFmtId="0" fontId="1" fillId="0" borderId="0" xfId="0" applyFont="1"/>
    <xf numFmtId="0" fontId="3" fillId="6" borderId="4" xfId="0" applyFont="1" applyFill="1" applyBorder="1" applyAlignment="1">
      <alignment horizontal="right"/>
    </xf>
    <xf numFmtId="0" fontId="3" fillId="9" borderId="3" xfId="0" applyFont="1" applyFill="1" applyBorder="1"/>
    <xf numFmtId="0" fontId="3" fillId="10" borderId="3" xfId="0" applyFont="1" applyFill="1" applyBorder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8" fillId="0" borderId="1" xfId="0" applyFont="1" applyBorder="1"/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3" xfId="0" applyFont="1" applyBorder="1"/>
    <xf numFmtId="0" fontId="8" fillId="2" borderId="3" xfId="0" applyFont="1" applyFill="1" applyBorder="1"/>
    <xf numFmtId="0" fontId="8" fillId="3" borderId="4" xfId="0" applyFont="1" applyFill="1" applyBorder="1"/>
    <xf numFmtId="0" fontId="8" fillId="3" borderId="5" xfId="0" applyFont="1" applyFill="1" applyBorder="1"/>
    <xf numFmtId="0" fontId="8" fillId="3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4" borderId="5" xfId="0" applyFont="1" applyFill="1" applyBorder="1"/>
    <xf numFmtId="0" fontId="9" fillId="4" borderId="5" xfId="0" applyFont="1" applyFill="1" applyBorder="1"/>
    <xf numFmtId="3" fontId="9" fillId="4" borderId="5" xfId="0" applyNumberFormat="1" applyFont="1" applyFill="1" applyBorder="1" applyAlignment="1">
      <alignment horizontal="right"/>
    </xf>
    <xf numFmtId="0" fontId="9" fillId="3" borderId="4" xfId="0" applyFont="1" applyFill="1" applyBorder="1"/>
    <xf numFmtId="0" fontId="9" fillId="3" borderId="5" xfId="0" applyFont="1" applyFill="1" applyBorder="1"/>
    <xf numFmtId="0" fontId="9" fillId="5" borderId="5" xfId="0" applyFont="1" applyFill="1" applyBorder="1"/>
    <xf numFmtId="3" fontId="8" fillId="5" borderId="5" xfId="0" applyNumberFormat="1" applyFont="1" applyFill="1" applyBorder="1" applyAlignment="1">
      <alignment horizontal="right"/>
    </xf>
    <xf numFmtId="0" fontId="9" fillId="5" borderId="5" xfId="0" applyFont="1" applyFill="1" applyBorder="1" applyAlignment="1">
      <alignment horizontal="right"/>
    </xf>
    <xf numFmtId="0" fontId="8" fillId="3" borderId="4" xfId="0" applyFont="1" applyFill="1" applyBorder="1" applyAlignment="1">
      <alignment horizontal="right"/>
    </xf>
    <xf numFmtId="3" fontId="8" fillId="3" borderId="5" xfId="0" applyNumberFormat="1" applyFont="1" applyFill="1" applyBorder="1" applyAlignment="1">
      <alignment horizontal="right"/>
    </xf>
    <xf numFmtId="0" fontId="8" fillId="3" borderId="5" xfId="0" applyFont="1" applyFill="1" applyBorder="1" applyAlignment="1">
      <alignment horizontal="right"/>
    </xf>
    <xf numFmtId="0" fontId="8" fillId="2" borderId="5" xfId="0" applyFont="1" applyFill="1" applyBorder="1" applyAlignment="1">
      <alignment horizontal="right"/>
    </xf>
    <xf numFmtId="3" fontId="9" fillId="5" borderId="5" xfId="0" applyNumberFormat="1" applyFont="1" applyFill="1" applyBorder="1" applyAlignment="1">
      <alignment horizontal="right"/>
    </xf>
    <xf numFmtId="3" fontId="8" fillId="2" borderId="5" xfId="0" applyNumberFormat="1" applyFont="1" applyFill="1" applyBorder="1" applyAlignment="1">
      <alignment horizontal="right"/>
    </xf>
    <xf numFmtId="0" fontId="9" fillId="4" borderId="4" xfId="0" applyFont="1" applyFill="1" applyBorder="1"/>
    <xf numFmtId="0" fontId="10" fillId="4" borderId="4" xfId="0" applyFont="1" applyFill="1" applyBorder="1"/>
    <xf numFmtId="3" fontId="9" fillId="4" borderId="4" xfId="0" applyNumberFormat="1" applyFont="1" applyFill="1" applyBorder="1" applyAlignment="1">
      <alignment horizontal="right"/>
    </xf>
    <xf numFmtId="0" fontId="9" fillId="4" borderId="5" xfId="0" applyFont="1" applyFill="1" applyBorder="1" applyAlignment="1">
      <alignment horizontal="right"/>
    </xf>
    <xf numFmtId="0" fontId="8" fillId="5" borderId="5" xfId="0" applyFont="1" applyFill="1" applyBorder="1" applyAlignment="1">
      <alignment horizontal="right"/>
    </xf>
    <xf numFmtId="0" fontId="9" fillId="3" borderId="5" xfId="0" applyFont="1" applyFill="1" applyBorder="1" applyAlignment="1">
      <alignment horizontal="right"/>
    </xf>
    <xf numFmtId="0" fontId="8" fillId="6" borderId="5" xfId="0" applyFont="1" applyFill="1" applyBorder="1"/>
    <xf numFmtId="0" fontId="9" fillId="6" borderId="5" xfId="0" applyFont="1" applyFill="1" applyBorder="1"/>
    <xf numFmtId="3" fontId="9" fillId="6" borderId="5" xfId="0" applyNumberFormat="1" applyFont="1" applyFill="1" applyBorder="1" applyAlignment="1">
      <alignment horizontal="right"/>
    </xf>
    <xf numFmtId="0" fontId="8" fillId="3" borderId="8" xfId="0" applyFont="1" applyFill="1" applyBorder="1"/>
    <xf numFmtId="0" fontId="8" fillId="3" borderId="9" xfId="0" applyFont="1" applyFill="1" applyBorder="1"/>
    <xf numFmtId="0" fontId="9" fillId="3" borderId="9" xfId="0" applyFont="1" applyFill="1" applyBorder="1" applyAlignment="1">
      <alignment horizontal="center"/>
    </xf>
    <xf numFmtId="0" fontId="8" fillId="2" borderId="5" xfId="0" applyFont="1" applyFill="1" applyBorder="1"/>
    <xf numFmtId="0" fontId="9" fillId="6" borderId="5" xfId="0" applyFont="1" applyFill="1" applyBorder="1" applyAlignment="1">
      <alignment horizontal="right"/>
    </xf>
    <xf numFmtId="0" fontId="8" fillId="3" borderId="1" xfId="0" applyFont="1" applyFill="1" applyBorder="1"/>
    <xf numFmtId="0" fontId="8" fillId="3" borderId="2" xfId="0" applyFont="1" applyFill="1" applyBorder="1"/>
    <xf numFmtId="0" fontId="9" fillId="3" borderId="2" xfId="0" applyFont="1" applyFill="1" applyBorder="1" applyAlignment="1">
      <alignment horizontal="center"/>
    </xf>
    <xf numFmtId="0" fontId="8" fillId="3" borderId="3" xfId="0" applyFont="1" applyFill="1" applyBorder="1"/>
    <xf numFmtId="0" fontId="8" fillId="4" borderId="4" xfId="0" applyFont="1" applyFill="1" applyBorder="1"/>
    <xf numFmtId="0" fontId="8" fillId="3" borderId="3" xfId="0" applyFont="1" applyFill="1" applyBorder="1"/>
    <xf numFmtId="0" fontId="9" fillId="2" borderId="5" xfId="0" applyFont="1" applyFill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3" borderId="17" xfId="0" applyFont="1" applyFill="1" applyBorder="1"/>
    <xf numFmtId="0" fontId="8" fillId="3" borderId="18" xfId="0" applyFont="1" applyFill="1" applyBorder="1"/>
    <xf numFmtId="0" fontId="11" fillId="4" borderId="4" xfId="0" applyFont="1" applyFill="1" applyBorder="1"/>
    <xf numFmtId="0" fontId="11" fillId="4" borderId="5" xfId="0" applyFont="1" applyFill="1" applyBorder="1"/>
    <xf numFmtId="0" fontId="8" fillId="4" borderId="5" xfId="0" applyFont="1" applyFill="1" applyBorder="1" applyAlignment="1">
      <alignment horizontal="right"/>
    </xf>
    <xf numFmtId="0" fontId="11" fillId="3" borderId="4" xfId="0" applyFont="1" applyFill="1" applyBorder="1"/>
    <xf numFmtId="0" fontId="11" fillId="3" borderId="5" xfId="0" applyFont="1" applyFill="1" applyBorder="1"/>
    <xf numFmtId="0" fontId="8" fillId="4" borderId="4" xfId="0" applyFont="1" applyFill="1" applyBorder="1" applyAlignment="1">
      <alignment horizontal="right"/>
    </xf>
    <xf numFmtId="0" fontId="9" fillId="4" borderId="17" xfId="0" applyFont="1" applyFill="1" applyBorder="1"/>
    <xf numFmtId="0" fontId="9" fillId="4" borderId="18" xfId="0" applyFont="1" applyFill="1" applyBorder="1"/>
    <xf numFmtId="0" fontId="9" fillId="4" borderId="3" xfId="0" applyFont="1" applyFill="1" applyBorder="1"/>
    <xf numFmtId="0" fontId="9" fillId="4" borderId="5" xfId="0" applyFont="1" applyFill="1" applyBorder="1" applyAlignment="1">
      <alignment horizontal="right" wrapText="1"/>
    </xf>
    <xf numFmtId="0" fontId="13" fillId="11" borderId="4" xfId="0" applyFont="1" applyFill="1" applyBorder="1" applyAlignment="1">
      <alignment horizontal="right"/>
    </xf>
    <xf numFmtId="0" fontId="13" fillId="11" borderId="5" xfId="0" applyFont="1" applyFill="1" applyBorder="1" applyAlignment="1">
      <alignment horizontal="right"/>
    </xf>
    <xf numFmtId="0" fontId="13" fillId="11" borderId="17" xfId="0" applyFont="1" applyFill="1" applyBorder="1"/>
    <xf numFmtId="0" fontId="13" fillId="11" borderId="18" xfId="0" applyFont="1" applyFill="1" applyBorder="1"/>
    <xf numFmtId="0" fontId="13" fillId="11" borderId="3" xfId="0" applyFont="1" applyFill="1" applyBorder="1"/>
    <xf numFmtId="0" fontId="8" fillId="11" borderId="5" xfId="0" applyFont="1" applyFill="1" applyBorder="1" applyAlignment="1">
      <alignment horizontal="right"/>
    </xf>
    <xf numFmtId="0" fontId="10" fillId="4" borderId="5" xfId="0" applyFont="1" applyFill="1" applyBorder="1"/>
    <xf numFmtId="0" fontId="10" fillId="4" borderId="5" xfId="0" applyFont="1" applyFill="1" applyBorder="1" applyAlignment="1">
      <alignment horizontal="right"/>
    </xf>
    <xf numFmtId="0" fontId="11" fillId="3" borderId="4" xfId="0" applyFont="1" applyFill="1" applyBorder="1" applyAlignment="1">
      <alignment horizontal="right"/>
    </xf>
    <xf numFmtId="0" fontId="11" fillId="3" borderId="5" xfId="0" applyFont="1" applyFill="1" applyBorder="1" applyAlignment="1">
      <alignment horizontal="right"/>
    </xf>
    <xf numFmtId="0" fontId="11" fillId="2" borderId="5" xfId="0" applyFont="1" applyFill="1" applyBorder="1" applyAlignment="1">
      <alignment horizontal="right"/>
    </xf>
    <xf numFmtId="0" fontId="8" fillId="6" borderId="4" xfId="0" applyFont="1" applyFill="1" applyBorder="1"/>
    <xf numFmtId="3" fontId="9" fillId="6" borderId="5" xfId="0" applyNumberFormat="1" applyFont="1" applyFill="1" applyBorder="1" applyAlignment="1">
      <alignment horizontal="right" wrapText="1"/>
    </xf>
    <xf numFmtId="0" fontId="8" fillId="7" borderId="4" xfId="0" applyFont="1" applyFill="1" applyBorder="1" applyAlignment="1">
      <alignment horizontal="right"/>
    </xf>
    <xf numFmtId="0" fontId="8" fillId="7" borderId="5" xfId="0" applyFont="1" applyFill="1" applyBorder="1" applyAlignment="1">
      <alignment horizontal="right"/>
    </xf>
    <xf numFmtId="0" fontId="9" fillId="7" borderId="5" xfId="0" applyFont="1" applyFill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11" borderId="4" xfId="0" applyFont="1" applyFill="1" applyBorder="1" applyAlignment="1">
      <alignment horizontal="right"/>
    </xf>
    <xf numFmtId="0" fontId="8" fillId="11" borderId="17" xfId="0" applyFont="1" applyFill="1" applyBorder="1"/>
    <xf numFmtId="0" fontId="8" fillId="11" borderId="18" xfId="0" applyFont="1" applyFill="1" applyBorder="1"/>
    <xf numFmtId="0" fontId="8" fillId="11" borderId="3" xfId="0" applyFont="1" applyFill="1" applyBorder="1"/>
    <xf numFmtId="0" fontId="8" fillId="0" borderId="17" xfId="0" applyFont="1" applyBorder="1"/>
    <xf numFmtId="0" fontId="8" fillId="0" borderId="18" xfId="0" applyFont="1" applyBorder="1"/>
    <xf numFmtId="0" fontId="13" fillId="3" borderId="17" xfId="0" applyFont="1" applyFill="1" applyBorder="1"/>
    <xf numFmtId="0" fontId="11" fillId="0" borderId="5" xfId="0" applyFont="1" applyBorder="1"/>
    <xf numFmtId="0" fontId="14" fillId="4" borderId="17" xfId="0" applyFont="1" applyFill="1" applyBorder="1"/>
    <xf numFmtId="0" fontId="14" fillId="4" borderId="18" xfId="0" applyFont="1" applyFill="1" applyBorder="1"/>
    <xf numFmtId="0" fontId="8" fillId="4" borderId="3" xfId="0" applyFont="1" applyFill="1" applyBorder="1"/>
    <xf numFmtId="0" fontId="11" fillId="4" borderId="21" xfId="0" applyFont="1" applyFill="1" applyBorder="1"/>
    <xf numFmtId="0" fontId="11" fillId="4" borderId="3" xfId="0" applyFont="1" applyFill="1" applyBorder="1"/>
    <xf numFmtId="0" fontId="10" fillId="4" borderId="3" xfId="0" applyFont="1" applyFill="1" applyBorder="1"/>
    <xf numFmtId="0" fontId="9" fillId="4" borderId="3" xfId="0" applyFont="1" applyFill="1" applyBorder="1" applyAlignment="1">
      <alignment horizontal="right"/>
    </xf>
    <xf numFmtId="0" fontId="8" fillId="0" borderId="4" xfId="0" applyFont="1" applyBorder="1"/>
    <xf numFmtId="0" fontId="11" fillId="6" borderId="4" xfId="0" applyFont="1" applyFill="1" applyBorder="1"/>
    <xf numFmtId="0" fontId="11" fillId="6" borderId="5" xfId="0" applyFont="1" applyFill="1" applyBorder="1"/>
    <xf numFmtId="3" fontId="10" fillId="6" borderId="5" xfId="0" applyNumberFormat="1" applyFont="1" applyFill="1" applyBorder="1"/>
    <xf numFmtId="0" fontId="10" fillId="5" borderId="5" xfId="0" applyFont="1" applyFill="1" applyBorder="1" applyAlignment="1">
      <alignment horizontal="right"/>
    </xf>
    <xf numFmtId="0" fontId="11" fillId="3" borderId="17" xfId="0" applyFont="1" applyFill="1" applyBorder="1"/>
    <xf numFmtId="0" fontId="11" fillId="3" borderId="18" xfId="0" applyFont="1" applyFill="1" applyBorder="1"/>
    <xf numFmtId="0" fontId="11" fillId="3" borderId="3" xfId="0" applyFont="1" applyFill="1" applyBorder="1"/>
    <xf numFmtId="0" fontId="11" fillId="5" borderId="0" xfId="0" applyFont="1" applyFill="1"/>
    <xf numFmtId="0" fontId="8" fillId="5" borderId="18" xfId="0" applyFont="1" applyFill="1" applyBorder="1"/>
    <xf numFmtId="0" fontId="8" fillId="5" borderId="3" xfId="0" applyFont="1" applyFill="1" applyBorder="1"/>
    <xf numFmtId="0" fontId="8" fillId="5" borderId="17" xfId="0" applyFont="1" applyFill="1" applyBorder="1"/>
    <xf numFmtId="0" fontId="8" fillId="6" borderId="4" xfId="0" applyFont="1" applyFill="1" applyBorder="1" applyAlignment="1">
      <alignment horizontal="right"/>
    </xf>
    <xf numFmtId="0" fontId="8" fillId="6" borderId="5" xfId="0" applyFont="1" applyFill="1" applyBorder="1" applyAlignment="1">
      <alignment horizontal="right"/>
    </xf>
    <xf numFmtId="3" fontId="8" fillId="6" borderId="5" xfId="0" applyNumberFormat="1" applyFont="1" applyFill="1" applyBorder="1" applyAlignment="1">
      <alignment horizontal="right"/>
    </xf>
    <xf numFmtId="0" fontId="10" fillId="9" borderId="5" xfId="0" applyFont="1" applyFill="1" applyBorder="1"/>
    <xf numFmtId="3" fontId="9" fillId="2" borderId="5" xfId="0" applyNumberFormat="1" applyFont="1" applyFill="1" applyBorder="1" applyAlignment="1">
      <alignment horizontal="right"/>
    </xf>
    <xf numFmtId="3" fontId="9" fillId="9" borderId="5" xfId="0" applyNumberFormat="1" applyFont="1" applyFill="1" applyBorder="1" applyAlignment="1">
      <alignment horizontal="right"/>
    </xf>
    <xf numFmtId="3" fontId="10" fillId="9" borderId="5" xfId="0" applyNumberFormat="1" applyFont="1" applyFill="1" applyBorder="1"/>
    <xf numFmtId="0" fontId="11" fillId="9" borderId="0" xfId="0" applyFont="1" applyFill="1"/>
    <xf numFmtId="0" fontId="11" fillId="2" borderId="0" xfId="0" applyFont="1" applyFill="1"/>
    <xf numFmtId="0" fontId="8" fillId="9" borderId="17" xfId="0" applyFont="1" applyFill="1" applyBorder="1"/>
    <xf numFmtId="0" fontId="8" fillId="9" borderId="18" xfId="0" applyFont="1" applyFill="1" applyBorder="1"/>
    <xf numFmtId="0" fontId="8" fillId="9" borderId="25" xfId="0" applyFont="1" applyFill="1" applyBorder="1"/>
    <xf numFmtId="0" fontId="11" fillId="9" borderId="7" xfId="0" applyFont="1" applyFill="1" applyBorder="1"/>
    <xf numFmtId="3" fontId="9" fillId="9" borderId="27" xfId="0" applyNumberFormat="1" applyFont="1" applyFill="1" applyBorder="1" applyAlignment="1">
      <alignment horizontal="right"/>
    </xf>
    <xf numFmtId="0" fontId="0" fillId="0" borderId="0" xfId="0"/>
    <xf numFmtId="0" fontId="0" fillId="0" borderId="0" xfId="0" applyFont="1"/>
    <xf numFmtId="0" fontId="13" fillId="3" borderId="5" xfId="0" applyFont="1" applyFill="1" applyBorder="1" applyAlignment="1">
      <alignment horizontal="right"/>
    </xf>
    <xf numFmtId="0" fontId="8" fillId="3" borderId="17" xfId="0" applyFont="1" applyFill="1" applyBorder="1"/>
    <xf numFmtId="0" fontId="8" fillId="3" borderId="18" xfId="0" applyFont="1" applyFill="1" applyBorder="1"/>
    <xf numFmtId="0" fontId="8" fillId="3" borderId="3" xfId="0" applyFont="1" applyFill="1" applyBorder="1"/>
    <xf numFmtId="0" fontId="8" fillId="0" borderId="17" xfId="0" applyFont="1" applyBorder="1"/>
    <xf numFmtId="0" fontId="8" fillId="0" borderId="18" xfId="0" applyFont="1" applyBorder="1"/>
    <xf numFmtId="0" fontId="8" fillId="0" borderId="3" xfId="0" applyFont="1" applyBorder="1"/>
    <xf numFmtId="0" fontId="0" fillId="0" borderId="0" xfId="0"/>
    <xf numFmtId="0" fontId="8" fillId="0" borderId="17" xfId="0" applyFont="1" applyBorder="1"/>
    <xf numFmtId="0" fontId="8" fillId="0" borderId="18" xfId="0" applyFont="1" applyBorder="1"/>
    <xf numFmtId="0" fontId="8" fillId="0" borderId="3" xfId="0" applyFont="1" applyBorder="1"/>
    <xf numFmtId="0" fontId="0" fillId="0" borderId="0" xfId="0"/>
    <xf numFmtId="3" fontId="9" fillId="4" borderId="3" xfId="0" applyNumberFormat="1" applyFont="1" applyFill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8" fillId="3" borderId="17" xfId="0" applyFont="1" applyFill="1" applyBorder="1"/>
    <xf numFmtId="0" fontId="8" fillId="3" borderId="18" xfId="0" applyFont="1" applyFill="1" applyBorder="1"/>
    <xf numFmtId="0" fontId="8" fillId="3" borderId="3" xfId="0" applyFont="1" applyFill="1" applyBorder="1"/>
    <xf numFmtId="0" fontId="0" fillId="0" borderId="0" xfId="0"/>
    <xf numFmtId="0" fontId="8" fillId="3" borderId="9" xfId="0" applyFont="1" applyFill="1" applyBorder="1" applyAlignment="1">
      <alignment horizontal="right"/>
    </xf>
    <xf numFmtId="0" fontId="11" fillId="11" borderId="4" xfId="0" applyFont="1" applyFill="1" applyBorder="1"/>
    <xf numFmtId="0" fontId="11" fillId="11" borderId="5" xfId="0" applyFont="1" applyFill="1" applyBorder="1" applyAlignment="1">
      <alignment horizontal="right"/>
    </xf>
    <xf numFmtId="0" fontId="10" fillId="11" borderId="17" xfId="0" applyFont="1" applyFill="1" applyBorder="1"/>
    <xf numFmtId="0" fontId="10" fillId="11" borderId="18" xfId="0" applyFont="1" applyFill="1" applyBorder="1"/>
    <xf numFmtId="0" fontId="10" fillId="11" borderId="3" xfId="0" applyFont="1" applyFill="1" applyBorder="1"/>
    <xf numFmtId="0" fontId="10" fillId="11" borderId="5" xfId="0" applyFont="1" applyFill="1" applyBorder="1"/>
    <xf numFmtId="0" fontId="10" fillId="11" borderId="5" xfId="0" applyFont="1" applyFill="1" applyBorder="1" applyAlignment="1">
      <alignment horizontal="right"/>
    </xf>
    <xf numFmtId="3" fontId="10" fillId="11" borderId="5" xfId="0" applyNumberFormat="1" applyFont="1" applyFill="1" applyBorder="1" applyAlignment="1">
      <alignment horizontal="right"/>
    </xf>
    <xf numFmtId="3" fontId="8" fillId="9" borderId="5" xfId="0" applyNumberFormat="1" applyFont="1" applyFill="1" applyBorder="1" applyAlignment="1">
      <alignment horizontal="right"/>
    </xf>
    <xf numFmtId="0" fontId="15" fillId="0" borderId="0" xfId="0" applyFont="1"/>
    <xf numFmtId="0" fontId="16" fillId="0" borderId="0" xfId="0" applyFont="1"/>
    <xf numFmtId="0" fontId="0" fillId="0" borderId="0" xfId="0" applyAlignment="1"/>
    <xf numFmtId="0" fontId="18" fillId="0" borderId="0" xfId="0" applyFont="1" applyAlignment="1"/>
    <xf numFmtId="0" fontId="8" fillId="3" borderId="17" xfId="0" applyFont="1" applyFill="1" applyBorder="1"/>
    <xf numFmtId="0" fontId="8" fillId="3" borderId="18" xfId="0" applyFont="1" applyFill="1" applyBorder="1"/>
    <xf numFmtId="0" fontId="8" fillId="3" borderId="3" xfId="0" applyFont="1" applyFill="1" applyBorder="1"/>
    <xf numFmtId="0" fontId="11" fillId="3" borderId="17" xfId="0" applyFont="1" applyFill="1" applyBorder="1"/>
    <xf numFmtId="0" fontId="11" fillId="3" borderId="18" xfId="0" applyFont="1" applyFill="1" applyBorder="1"/>
    <xf numFmtId="0" fontId="11" fillId="3" borderId="3" xfId="0" applyFont="1" applyFill="1" applyBorder="1"/>
    <xf numFmtId="0" fontId="8" fillId="0" borderId="17" xfId="0" applyFont="1" applyBorder="1"/>
    <xf numFmtId="0" fontId="8" fillId="0" borderId="18" xfId="0" applyFont="1" applyBorder="1"/>
    <xf numFmtId="0" fontId="8" fillId="0" borderId="3" xfId="0" applyFont="1" applyBorder="1"/>
    <xf numFmtId="0" fontId="0" fillId="0" borderId="0" xfId="0"/>
    <xf numFmtId="0" fontId="8" fillId="5" borderId="17" xfId="0" applyFont="1" applyFill="1" applyBorder="1"/>
    <xf numFmtId="0" fontId="8" fillId="5" borderId="18" xfId="0" applyFont="1" applyFill="1" applyBorder="1"/>
    <xf numFmtId="0" fontId="8" fillId="5" borderId="3" xfId="0" applyFont="1" applyFill="1" applyBorder="1"/>
    <xf numFmtId="0" fontId="11" fillId="5" borderId="17" xfId="0" applyFont="1" applyFill="1" applyBorder="1"/>
    <xf numFmtId="0" fontId="11" fillId="5" borderId="18" xfId="0" applyFont="1" applyFill="1" applyBorder="1"/>
    <xf numFmtId="0" fontId="11" fillId="5" borderId="3" xfId="0" applyFont="1" applyFill="1" applyBorder="1"/>
    <xf numFmtId="0" fontId="13" fillId="5" borderId="17" xfId="0" applyFont="1" applyFill="1" applyBorder="1"/>
    <xf numFmtId="0" fontId="13" fillId="5" borderId="18" xfId="0" applyFont="1" applyFill="1" applyBorder="1"/>
    <xf numFmtId="0" fontId="13" fillId="5" borderId="3" xfId="0" applyFont="1" applyFill="1" applyBorder="1"/>
    <xf numFmtId="0" fontId="13" fillId="5" borderId="5" xfId="0" applyFont="1" applyFill="1" applyBorder="1" applyAlignment="1">
      <alignment horizontal="right"/>
    </xf>
    <xf numFmtId="0" fontId="19" fillId="5" borderId="5" xfId="0" applyFont="1" applyFill="1" applyBorder="1" applyAlignment="1">
      <alignment horizontal="right"/>
    </xf>
    <xf numFmtId="0" fontId="11" fillId="9" borderId="5" xfId="0" applyFont="1" applyFill="1" applyBorder="1"/>
    <xf numFmtId="0" fontId="11" fillId="9" borderId="3" xfId="0" applyFont="1" applyFill="1" applyBorder="1"/>
    <xf numFmtId="3" fontId="8" fillId="9" borderId="26" xfId="0" applyNumberFormat="1" applyFont="1" applyFill="1" applyBorder="1" applyAlignment="1">
      <alignment horizontal="right"/>
    </xf>
    <xf numFmtId="3" fontId="8" fillId="9" borderId="26" xfId="0" applyNumberFormat="1" applyFont="1" applyFill="1" applyBorder="1" applyAlignment="1">
      <alignment horizontal="right" wrapText="1"/>
    </xf>
    <xf numFmtId="3" fontId="8" fillId="2" borderId="28" xfId="0" applyNumberFormat="1" applyFont="1" applyFill="1" applyBorder="1" applyAlignment="1">
      <alignment horizontal="right" wrapText="1"/>
    </xf>
    <xf numFmtId="3" fontId="8" fillId="9" borderId="28" xfId="0" applyNumberFormat="1" applyFont="1" applyFill="1" applyBorder="1" applyAlignment="1">
      <alignment horizontal="right" wrapText="1"/>
    </xf>
    <xf numFmtId="0" fontId="8" fillId="9" borderId="5" xfId="0" applyFont="1" applyFill="1" applyBorder="1" applyAlignment="1">
      <alignment horizontal="right"/>
    </xf>
    <xf numFmtId="3" fontId="20" fillId="9" borderId="5" xfId="0" applyNumberFormat="1" applyFont="1" applyFill="1" applyBorder="1" applyAlignment="1">
      <alignment horizontal="center"/>
    </xf>
    <xf numFmtId="3" fontId="21" fillId="9" borderId="5" xfId="0" applyNumberFormat="1" applyFont="1" applyFill="1" applyBorder="1" applyAlignment="1">
      <alignment horizontal="center"/>
    </xf>
    <xf numFmtId="3" fontId="21" fillId="2" borderId="5" xfId="0" applyNumberFormat="1" applyFont="1" applyFill="1" applyBorder="1" applyAlignment="1">
      <alignment horizontal="center"/>
    </xf>
    <xf numFmtId="0" fontId="13" fillId="3" borderId="18" xfId="0" applyFont="1" applyFill="1" applyBorder="1"/>
    <xf numFmtId="0" fontId="13" fillId="3" borderId="3" xfId="0" applyFont="1" applyFill="1" applyBorder="1"/>
    <xf numFmtId="0" fontId="11" fillId="11" borderId="4" xfId="0" applyFont="1" applyFill="1" applyBorder="1" applyAlignment="1">
      <alignment horizontal="right"/>
    </xf>
    <xf numFmtId="0" fontId="11" fillId="11" borderId="17" xfId="0" applyFont="1" applyFill="1" applyBorder="1"/>
    <xf numFmtId="0" fontId="11" fillId="11" borderId="18" xfId="0" applyFont="1" applyFill="1" applyBorder="1"/>
    <xf numFmtId="0" fontId="11" fillId="11" borderId="3" xfId="0" applyFont="1" applyFill="1" applyBorder="1"/>
    <xf numFmtId="0" fontId="11" fillId="5" borderId="5" xfId="0" applyFont="1" applyFill="1" applyBorder="1" applyAlignment="1">
      <alignment horizontal="right"/>
    </xf>
    <xf numFmtId="0" fontId="11" fillId="9" borderId="9" xfId="0" applyFont="1" applyFill="1" applyBorder="1"/>
    <xf numFmtId="3" fontId="8" fillId="9" borderId="9" xfId="0" applyNumberFormat="1" applyFont="1" applyFill="1" applyBorder="1" applyAlignment="1">
      <alignment horizontal="right"/>
    </xf>
    <xf numFmtId="3" fontId="8" fillId="2" borderId="9" xfId="0" applyNumberFormat="1" applyFont="1" applyFill="1" applyBorder="1" applyAlignment="1">
      <alignment horizontal="right"/>
    </xf>
    <xf numFmtId="3" fontId="9" fillId="9" borderId="29" xfId="0" applyNumberFormat="1" applyFont="1" applyFill="1" applyBorder="1" applyAlignment="1">
      <alignment horizontal="right"/>
    </xf>
    <xf numFmtId="3" fontId="9" fillId="2" borderId="29" xfId="0" applyNumberFormat="1" applyFont="1" applyFill="1" applyBorder="1" applyAlignment="1">
      <alignment horizontal="right"/>
    </xf>
    <xf numFmtId="0" fontId="8" fillId="3" borderId="17" xfId="0" applyFont="1" applyFill="1" applyBorder="1"/>
    <xf numFmtId="0" fontId="8" fillId="3" borderId="18" xfId="0" applyFont="1" applyFill="1" applyBorder="1"/>
    <xf numFmtId="0" fontId="8" fillId="3" borderId="3" xfId="0" applyFont="1" applyFill="1" applyBorder="1"/>
    <xf numFmtId="0" fontId="11" fillId="3" borderId="17" xfId="0" applyFont="1" applyFill="1" applyBorder="1"/>
    <xf numFmtId="0" fontId="11" fillId="3" borderId="18" xfId="0" applyFont="1" applyFill="1" applyBorder="1"/>
    <xf numFmtId="0" fontId="11" fillId="3" borderId="3" xfId="0" applyFont="1" applyFill="1" applyBorder="1"/>
    <xf numFmtId="0" fontId="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9" fillId="5" borderId="17" xfId="0" applyFont="1" applyFill="1" applyBorder="1"/>
    <xf numFmtId="0" fontId="9" fillId="5" borderId="18" xfId="0" applyFont="1" applyFill="1" applyBorder="1"/>
    <xf numFmtId="0" fontId="9" fillId="5" borderId="3" xfId="0" applyFont="1" applyFill="1" applyBorder="1"/>
    <xf numFmtId="0" fontId="4" fillId="0" borderId="0" xfId="0" applyFont="1" applyAlignment="1">
      <alignment horizontal="center"/>
    </xf>
    <xf numFmtId="0" fontId="0" fillId="3" borderId="6" xfId="0" applyFill="1" applyBorder="1"/>
    <xf numFmtId="0" fontId="0" fillId="3" borderId="7" xfId="0" applyFill="1" applyBorder="1"/>
    <xf numFmtId="0" fontId="5" fillId="3" borderId="1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9" fillId="4" borderId="14" xfId="0" applyFont="1" applyFill="1" applyBorder="1"/>
    <xf numFmtId="0" fontId="9" fillId="4" borderId="15" xfId="0" applyFont="1" applyFill="1" applyBorder="1"/>
    <xf numFmtId="0" fontId="9" fillId="4" borderId="16" xfId="0" applyFont="1" applyFill="1" applyBorder="1"/>
    <xf numFmtId="0" fontId="9" fillId="4" borderId="17" xfId="0" applyFont="1" applyFill="1" applyBorder="1"/>
    <xf numFmtId="0" fontId="9" fillId="4" borderId="18" xfId="0" applyFont="1" applyFill="1" applyBorder="1"/>
    <xf numFmtId="0" fontId="9" fillId="4" borderId="3" xfId="0" applyFont="1" applyFill="1" applyBorder="1"/>
    <xf numFmtId="0" fontId="9" fillId="6" borderId="17" xfId="0" applyFont="1" applyFill="1" applyBorder="1"/>
    <xf numFmtId="0" fontId="9" fillId="6" borderId="18" xfId="0" applyFont="1" applyFill="1" applyBorder="1"/>
    <xf numFmtId="0" fontId="9" fillId="6" borderId="3" xfId="0" applyFont="1" applyFill="1" applyBorder="1"/>
    <xf numFmtId="0" fontId="3" fillId="0" borderId="6" xfId="0" applyFont="1" applyBorder="1"/>
    <xf numFmtId="0" fontId="3" fillId="0" borderId="0" xfId="0" applyFont="1"/>
    <xf numFmtId="0" fontId="3" fillId="0" borderId="7" xfId="0" applyFont="1" applyBorder="1"/>
    <xf numFmtId="0" fontId="10" fillId="4" borderId="17" xfId="0" applyFont="1" applyFill="1" applyBorder="1"/>
    <xf numFmtId="0" fontId="10" fillId="4" borderId="18" xfId="0" applyFont="1" applyFill="1" applyBorder="1"/>
    <xf numFmtId="0" fontId="10" fillId="4" borderId="3" xfId="0" applyFont="1" applyFill="1" applyBorder="1"/>
    <xf numFmtId="0" fontId="8" fillId="0" borderId="17" xfId="0" applyFont="1" applyBorder="1"/>
    <xf numFmtId="0" fontId="8" fillId="0" borderId="18" xfId="0" applyFont="1" applyBorder="1"/>
    <xf numFmtId="0" fontId="8" fillId="0" borderId="3" xfId="0" applyFont="1" applyBorder="1"/>
    <xf numFmtId="0" fontId="14" fillId="4" borderId="17" xfId="0" applyFont="1" applyFill="1" applyBorder="1"/>
    <xf numFmtId="0" fontId="14" fillId="4" borderId="18" xfId="0" applyFont="1" applyFill="1" applyBorder="1"/>
    <xf numFmtId="0" fontId="14" fillId="4" borderId="3" xfId="0" applyFont="1" applyFill="1" applyBorder="1"/>
    <xf numFmtId="0" fontId="0" fillId="0" borderId="6" xfId="0" applyBorder="1"/>
    <xf numFmtId="0" fontId="0" fillId="0" borderId="0" xfId="0"/>
    <xf numFmtId="0" fontId="0" fillId="0" borderId="7" xfId="0" applyBorder="1"/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4" fillId="4" borderId="14" xfId="0" applyFont="1" applyFill="1" applyBorder="1"/>
    <xf numFmtId="0" fontId="14" fillId="4" borderId="15" xfId="0" applyFont="1" applyFill="1" applyBorder="1"/>
    <xf numFmtId="0" fontId="14" fillId="4" borderId="16" xfId="0" applyFont="1" applyFill="1" applyBorder="1"/>
    <xf numFmtId="0" fontId="8" fillId="7" borderId="17" xfId="0" applyFont="1" applyFill="1" applyBorder="1"/>
    <xf numFmtId="0" fontId="8" fillId="7" borderId="18" xfId="0" applyFont="1" applyFill="1" applyBorder="1"/>
    <xf numFmtId="0" fontId="8" fillId="7" borderId="3" xfId="0" applyFont="1" applyFill="1" applyBorder="1"/>
    <xf numFmtId="0" fontId="0" fillId="3" borderId="0" xfId="0" applyFill="1"/>
    <xf numFmtId="0" fontId="3" fillId="0" borderId="1" xfId="0" applyFont="1" applyBorder="1"/>
    <xf numFmtId="0" fontId="3" fillId="0" borderId="8" xfId="0" applyFont="1" applyBorder="1"/>
    <xf numFmtId="0" fontId="0" fillId="0" borderId="10" xfId="0" applyBorder="1"/>
    <xf numFmtId="0" fontId="0" fillId="0" borderId="2" xfId="0" applyBorder="1"/>
    <xf numFmtId="0" fontId="0" fillId="0" borderId="19" xfId="0" applyBorder="1"/>
    <xf numFmtId="0" fontId="0" fillId="0" borderId="9" xfId="0" applyBorder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5" borderId="17" xfId="0" applyFont="1" applyFill="1" applyBorder="1"/>
    <xf numFmtId="0" fontId="8" fillId="5" borderId="18" xfId="0" applyFont="1" applyFill="1" applyBorder="1"/>
    <xf numFmtId="0" fontId="8" fillId="5" borderId="3" xfId="0" applyFont="1" applyFill="1" applyBorder="1"/>
    <xf numFmtId="0" fontId="11" fillId="5" borderId="17" xfId="0" applyFont="1" applyFill="1" applyBorder="1"/>
    <xf numFmtId="0" fontId="11" fillId="5" borderId="18" xfId="0" applyFont="1" applyFill="1" applyBorder="1"/>
    <xf numFmtId="0" fontId="11" fillId="5" borderId="3" xfId="0" applyFont="1" applyFill="1" applyBorder="1"/>
    <xf numFmtId="0" fontId="8" fillId="6" borderId="17" xfId="0" applyFont="1" applyFill="1" applyBorder="1"/>
    <xf numFmtId="0" fontId="8" fillId="6" borderId="18" xfId="0" applyFont="1" applyFill="1" applyBorder="1"/>
    <xf numFmtId="0" fontId="8" fillId="6" borderId="3" xfId="0" applyFont="1" applyFill="1" applyBorder="1"/>
    <xf numFmtId="0" fontId="5" fillId="8" borderId="10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8" borderId="22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8" borderId="23" xfId="0" applyFont="1" applyFill="1" applyBorder="1" applyAlignment="1">
      <alignment horizontal="center"/>
    </xf>
    <xf numFmtId="0" fontId="8" fillId="9" borderId="17" xfId="0" applyFont="1" applyFill="1" applyBorder="1"/>
    <xf numFmtId="0" fontId="8" fillId="9" borderId="18" xfId="0" applyFont="1" applyFill="1" applyBorder="1"/>
    <xf numFmtId="0" fontId="8" fillId="9" borderId="25" xfId="0" applyFont="1" applyFill="1" applyBorder="1"/>
    <xf numFmtId="0" fontId="9" fillId="9" borderId="17" xfId="0" applyFont="1" applyFill="1" applyBorder="1"/>
    <xf numFmtId="0" fontId="9" fillId="9" borderId="18" xfId="0" applyFont="1" applyFill="1" applyBorder="1"/>
    <xf numFmtId="0" fontId="9" fillId="9" borderId="17" xfId="0" applyFont="1" applyFill="1" applyBorder="1" applyAlignment="1">
      <alignment horizontal="center"/>
    </xf>
    <xf numFmtId="0" fontId="9" fillId="9" borderId="18" xfId="0" applyFont="1" applyFill="1" applyBorder="1" applyAlignment="1">
      <alignment horizontal="center"/>
    </xf>
    <xf numFmtId="0" fontId="9" fillId="9" borderId="25" xfId="0" applyFont="1" applyFill="1" applyBorder="1" applyAlignment="1">
      <alignment horizontal="center"/>
    </xf>
    <xf numFmtId="0" fontId="8" fillId="9" borderId="14" xfId="0" applyFont="1" applyFill="1" applyBorder="1"/>
    <xf numFmtId="0" fontId="8" fillId="9" borderId="15" xfId="0" applyFont="1" applyFill="1" applyBorder="1"/>
    <xf numFmtId="0" fontId="8" fillId="9" borderId="24" xfId="0" applyFont="1" applyFill="1" applyBorder="1"/>
    <xf numFmtId="0" fontId="11" fillId="9" borderId="18" xfId="0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FA5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1809750</xdr:colOff>
      <xdr:row>3</xdr:row>
      <xdr:rowOff>180975</xdr:rowOff>
    </xdr:from>
    <xdr:to>
      <xdr:col>3</xdr:col>
      <xdr:colOff>590550</xdr:colOff>
      <xdr:row>7</xdr:row>
      <xdr:rowOff>9525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94CE3E61-BFA6-4A13-AABA-D176C2FD8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800100"/>
          <a:ext cx="600075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D686C-B1D5-4969-9838-9234F573286D}">
  <dimension ref="A1:L600"/>
  <sheetViews>
    <sheetView tabSelected="1" workbookViewId="0">
      <selection activeCell="K18" sqref="K18"/>
    </sheetView>
  </sheetViews>
  <sheetFormatPr defaultRowHeight="15" x14ac:dyDescent="0.25"/>
  <cols>
    <col min="3" max="3" width="27.28515625" customWidth="1"/>
    <col min="8" max="8" width="10.140625" bestFit="1" customWidth="1"/>
    <col min="10" max="10" width="9.140625" customWidth="1"/>
  </cols>
  <sheetData>
    <row r="1" spans="1:9" s="164" customFormat="1" x14ac:dyDescent="0.25"/>
    <row r="2" spans="1:9" s="164" customFormat="1" ht="18.75" customHeight="1" x14ac:dyDescent="0.4">
      <c r="B2" s="236" t="s">
        <v>411</v>
      </c>
      <c r="C2" s="236"/>
      <c r="D2" s="236"/>
      <c r="E2" s="236"/>
      <c r="F2" s="236"/>
      <c r="G2" s="236"/>
      <c r="H2" s="236"/>
    </row>
    <row r="3" spans="1:9" s="164" customFormat="1" x14ac:dyDescent="0.25"/>
    <row r="4" spans="1:9" s="164" customFormat="1" x14ac:dyDescent="0.25"/>
    <row r="5" spans="1:9" s="164" customFormat="1" x14ac:dyDescent="0.25"/>
    <row r="6" spans="1:9" s="164" customFormat="1" ht="23.25" x14ac:dyDescent="0.35">
      <c r="A6" s="181" t="s">
        <v>410</v>
      </c>
      <c r="C6" s="182"/>
      <c r="D6" s="182"/>
      <c r="E6" s="182"/>
      <c r="F6" s="182"/>
      <c r="G6" s="182"/>
      <c r="H6" s="182"/>
    </row>
    <row r="7" spans="1:9" s="164" customFormat="1" x14ac:dyDescent="0.25"/>
    <row r="8" spans="1:9" s="164" customFormat="1" x14ac:dyDescent="0.25"/>
    <row r="9" spans="1:9" s="164" customFormat="1" ht="21" x14ac:dyDescent="0.35">
      <c r="C9" s="1" t="s">
        <v>401</v>
      </c>
    </row>
    <row r="10" spans="1:9" s="164" customFormat="1" x14ac:dyDescent="0.25"/>
    <row r="11" spans="1:9" s="164" customFormat="1" x14ac:dyDescent="0.25">
      <c r="B11" s="183"/>
      <c r="C11" s="183"/>
      <c r="D11" s="183"/>
      <c r="E11" s="183"/>
      <c r="F11" s="183"/>
      <c r="G11" s="183"/>
      <c r="H11" s="183"/>
      <c r="I11" s="183"/>
    </row>
    <row r="12" spans="1:9" s="164" customFormat="1" x14ac:dyDescent="0.25"/>
    <row r="13" spans="1:9" s="164" customFormat="1" x14ac:dyDescent="0.25">
      <c r="B13" s="184" t="s">
        <v>412</v>
      </c>
      <c r="C13" s="184"/>
      <c r="D13" s="183"/>
      <c r="E13" s="183"/>
      <c r="F13" s="183"/>
      <c r="G13" s="183"/>
      <c r="H13" s="183"/>
      <c r="I13" s="183"/>
    </row>
    <row r="14" spans="1:9" s="164" customFormat="1" x14ac:dyDescent="0.25">
      <c r="B14" s="164" t="s">
        <v>413</v>
      </c>
      <c r="H14" s="32">
        <v>44162</v>
      </c>
    </row>
    <row r="15" spans="1:9" s="164" customFormat="1" x14ac:dyDescent="0.25">
      <c r="B15" s="237" t="s">
        <v>419</v>
      </c>
      <c r="C15" s="237"/>
      <c r="D15" s="237"/>
      <c r="E15" s="237"/>
      <c r="H15" s="32">
        <v>44162</v>
      </c>
    </row>
    <row r="16" spans="1:9" s="164" customFormat="1" x14ac:dyDescent="0.25">
      <c r="B16" s="237" t="s">
        <v>414</v>
      </c>
      <c r="C16" s="237"/>
      <c r="D16" s="237"/>
      <c r="E16" s="237"/>
      <c r="H16" s="32">
        <v>44162</v>
      </c>
    </row>
    <row r="17" spans="1:9" s="164" customFormat="1" x14ac:dyDescent="0.25">
      <c r="B17" s="237" t="s">
        <v>415</v>
      </c>
      <c r="C17" s="237"/>
      <c r="D17" s="237"/>
      <c r="E17" s="237"/>
      <c r="F17" s="237"/>
      <c r="H17" s="32">
        <v>44172</v>
      </c>
    </row>
    <row r="18" spans="1:9" s="164" customFormat="1" x14ac:dyDescent="0.25">
      <c r="B18" s="237" t="s">
        <v>416</v>
      </c>
      <c r="C18" s="237"/>
      <c r="D18" s="237"/>
      <c r="E18" s="237"/>
      <c r="F18" s="237"/>
      <c r="G18" s="237"/>
      <c r="H18" s="164" t="s">
        <v>409</v>
      </c>
    </row>
    <row r="19" spans="1:9" ht="21" x14ac:dyDescent="0.35">
      <c r="A19" s="1"/>
      <c r="B19" s="237" t="s">
        <v>432</v>
      </c>
      <c r="C19" s="237"/>
      <c r="D19" s="237"/>
      <c r="E19" s="237"/>
      <c r="F19" s="237"/>
      <c r="G19" s="237"/>
      <c r="H19" s="237"/>
    </row>
    <row r="20" spans="1:9" s="151" customFormat="1" ht="21" x14ac:dyDescent="0.35">
      <c r="A20" s="1"/>
      <c r="B20" s="237" t="s">
        <v>433</v>
      </c>
      <c r="C20" s="237"/>
      <c r="D20" s="237"/>
      <c r="E20" s="237"/>
      <c r="F20" s="237"/>
      <c r="G20" s="237"/>
      <c r="H20" s="237"/>
    </row>
    <row r="21" spans="1:9" s="151" customFormat="1" x14ac:dyDescent="0.25">
      <c r="A21" s="28"/>
      <c r="B21" s="234" t="s">
        <v>431</v>
      </c>
      <c r="C21" s="234"/>
      <c r="D21" s="234"/>
      <c r="E21" s="234"/>
      <c r="F21" s="234"/>
      <c r="G21" s="234"/>
      <c r="H21" s="234"/>
    </row>
    <row r="22" spans="1:9" s="164" customFormat="1" x14ac:dyDescent="0.25">
      <c r="A22" s="28"/>
      <c r="B22" s="152"/>
      <c r="C22" s="152"/>
      <c r="D22" s="152"/>
    </row>
    <row r="23" spans="1:9" s="164" customFormat="1" x14ac:dyDescent="0.25">
      <c r="A23" s="28"/>
      <c r="B23" s="152"/>
      <c r="C23" s="152"/>
      <c r="D23" s="152"/>
    </row>
    <row r="24" spans="1:9" s="164" customFormat="1" x14ac:dyDescent="0.25">
      <c r="A24" s="28"/>
      <c r="B24" s="152"/>
      <c r="C24" s="152"/>
      <c r="D24" s="152"/>
    </row>
    <row r="25" spans="1:9" s="164" customFormat="1" x14ac:dyDescent="0.25">
      <c r="A25" s="28"/>
      <c r="B25" s="152"/>
      <c r="C25" s="152"/>
      <c r="D25" s="152"/>
    </row>
    <row r="26" spans="1:9" s="164" customFormat="1" x14ac:dyDescent="0.25">
      <c r="A26" s="28"/>
      <c r="B26" s="152"/>
      <c r="C26" s="152"/>
      <c r="D26" s="152"/>
    </row>
    <row r="27" spans="1:9" s="164" customFormat="1" x14ac:dyDescent="0.25">
      <c r="A27" s="28"/>
      <c r="B27" s="152"/>
      <c r="C27" s="152"/>
      <c r="D27" s="152"/>
    </row>
    <row r="28" spans="1:9" s="164" customFormat="1" x14ac:dyDescent="0.25">
      <c r="A28" s="28"/>
      <c r="B28" s="152"/>
      <c r="C28" s="152"/>
      <c r="D28" s="152"/>
      <c r="F28" s="235" t="s">
        <v>417</v>
      </c>
      <c r="G28" s="235"/>
      <c r="H28" s="235"/>
      <c r="I28" s="235"/>
    </row>
    <row r="29" spans="1:9" s="164" customFormat="1" x14ac:dyDescent="0.25">
      <c r="A29" s="28"/>
      <c r="B29" s="152"/>
      <c r="C29" s="152"/>
      <c r="D29" s="152"/>
      <c r="F29" s="235" t="s">
        <v>418</v>
      </c>
      <c r="G29" s="235"/>
      <c r="H29" s="235"/>
      <c r="I29" s="235"/>
    </row>
    <row r="30" spans="1:9" s="164" customFormat="1" x14ac:dyDescent="0.25">
      <c r="A30" s="28"/>
      <c r="B30" s="152"/>
      <c r="C30" s="152"/>
      <c r="D30" s="152"/>
    </row>
    <row r="31" spans="1:9" s="164" customFormat="1" x14ac:dyDescent="0.25">
      <c r="A31" s="28"/>
      <c r="B31" s="152"/>
      <c r="C31" s="152"/>
      <c r="D31" s="152"/>
    </row>
    <row r="32" spans="1:9" s="151" customFormat="1" ht="21" x14ac:dyDescent="0.35">
      <c r="A32" s="1"/>
    </row>
    <row r="33" spans="1:10" ht="18.75" x14ac:dyDescent="0.3">
      <c r="A33" s="2"/>
      <c r="B33" s="241" t="s">
        <v>0</v>
      </c>
      <c r="C33" s="241"/>
      <c r="D33" s="241"/>
      <c r="E33" s="241"/>
      <c r="F33" s="241"/>
      <c r="G33" s="241"/>
      <c r="H33" s="241"/>
      <c r="I33" s="241"/>
      <c r="J33" s="241"/>
    </row>
    <row r="34" spans="1:10" ht="15.75" thickBot="1" x14ac:dyDescent="0.3">
      <c r="B34" s="2"/>
    </row>
    <row r="35" spans="1:10" ht="15.75" thickBot="1" x14ac:dyDescent="0.3">
      <c r="A35" s="36" t="s">
        <v>1</v>
      </c>
      <c r="B35" s="37" t="s">
        <v>2</v>
      </c>
      <c r="C35" s="38" t="s">
        <v>3</v>
      </c>
      <c r="D35" s="39" t="s">
        <v>4</v>
      </c>
      <c r="E35" s="39" t="s">
        <v>4</v>
      </c>
      <c r="F35" s="39" t="s">
        <v>5</v>
      </c>
      <c r="G35" s="39" t="s">
        <v>6</v>
      </c>
      <c r="H35" s="40" t="s">
        <v>5</v>
      </c>
      <c r="I35" s="39" t="s">
        <v>5</v>
      </c>
      <c r="J35" s="39" t="s">
        <v>5</v>
      </c>
    </row>
    <row r="36" spans="1:10" ht="15.75" thickBot="1" x14ac:dyDescent="0.3">
      <c r="A36" s="41" t="s">
        <v>7</v>
      </c>
      <c r="B36" s="42"/>
      <c r="C36" s="42"/>
      <c r="D36" s="43">
        <v>2018</v>
      </c>
      <c r="E36" s="43">
        <v>2019</v>
      </c>
      <c r="F36" s="43">
        <v>2020</v>
      </c>
      <c r="G36" s="43">
        <v>2020</v>
      </c>
      <c r="H36" s="44">
        <v>2021</v>
      </c>
      <c r="I36" s="43">
        <v>2022</v>
      </c>
      <c r="J36" s="43">
        <v>2023</v>
      </c>
    </row>
    <row r="37" spans="1:10" ht="15.75" thickBot="1" x14ac:dyDescent="0.3">
      <c r="A37" s="41"/>
      <c r="B37" s="45"/>
      <c r="C37" s="46" t="s">
        <v>8</v>
      </c>
      <c r="D37" s="47">
        <f>SUM(D44,D40,D38)</f>
        <v>397959</v>
      </c>
      <c r="E37" s="47">
        <v>464469</v>
      </c>
      <c r="F37" s="47">
        <v>509081</v>
      </c>
      <c r="G37" s="47">
        <v>509078</v>
      </c>
      <c r="H37" s="47">
        <v>487953</v>
      </c>
      <c r="I37" s="47">
        <f>SUM(I38,I40,I44)</f>
        <v>519369</v>
      </c>
      <c r="J37" s="47">
        <f>SUM(J38,J40,J44)</f>
        <v>545945</v>
      </c>
    </row>
    <row r="38" spans="1:10" ht="15.75" thickBot="1" x14ac:dyDescent="0.3">
      <c r="A38" s="48"/>
      <c r="B38" s="49"/>
      <c r="C38" s="50" t="s">
        <v>9</v>
      </c>
      <c r="D38" s="51">
        <v>323865</v>
      </c>
      <c r="E38" s="51">
        <v>369043</v>
      </c>
      <c r="F38" s="52">
        <v>376581</v>
      </c>
      <c r="G38" s="52">
        <v>376578</v>
      </c>
      <c r="H38" s="52">
        <v>375453</v>
      </c>
      <c r="I38" s="52">
        <v>406869</v>
      </c>
      <c r="J38" s="52">
        <v>433445</v>
      </c>
    </row>
    <row r="39" spans="1:10" ht="15.75" thickBot="1" x14ac:dyDescent="0.3">
      <c r="A39" s="53">
        <v>41</v>
      </c>
      <c r="B39" s="54">
        <v>111003</v>
      </c>
      <c r="C39" s="42" t="s">
        <v>10</v>
      </c>
      <c r="D39" s="54">
        <v>323865</v>
      </c>
      <c r="E39" s="54">
        <v>369043</v>
      </c>
      <c r="F39" s="55">
        <v>376581</v>
      </c>
      <c r="G39" s="55">
        <v>376578</v>
      </c>
      <c r="H39" s="56">
        <v>375453</v>
      </c>
      <c r="I39" s="55">
        <v>406869</v>
      </c>
      <c r="J39" s="55">
        <v>433445</v>
      </c>
    </row>
    <row r="40" spans="1:10" ht="15.75" thickBot="1" x14ac:dyDescent="0.3">
      <c r="A40" s="48"/>
      <c r="B40" s="49"/>
      <c r="C40" s="50" t="s">
        <v>11</v>
      </c>
      <c r="D40" s="57">
        <f>SUM(D41:D43)</f>
        <v>48219</v>
      </c>
      <c r="E40" s="57">
        <v>52656</v>
      </c>
      <c r="F40" s="57">
        <v>51000</v>
      </c>
      <c r="G40" s="57">
        <v>51000</v>
      </c>
      <c r="H40" s="57">
        <v>51000</v>
      </c>
      <c r="I40" s="52">
        <f>SUM(I41:I43)</f>
        <v>51000</v>
      </c>
      <c r="J40" s="52">
        <f>SUM(J41:J43)</f>
        <v>51000</v>
      </c>
    </row>
    <row r="41" spans="1:10" ht="15.75" thickBot="1" x14ac:dyDescent="0.3">
      <c r="A41" s="53">
        <v>41</v>
      </c>
      <c r="B41" s="55">
        <v>121001</v>
      </c>
      <c r="C41" s="42" t="s">
        <v>12</v>
      </c>
      <c r="D41" s="54">
        <v>37613</v>
      </c>
      <c r="E41" s="54">
        <v>38688</v>
      </c>
      <c r="F41" s="55">
        <v>40000</v>
      </c>
      <c r="G41" s="55">
        <v>40000</v>
      </c>
      <c r="H41" s="56">
        <v>40000</v>
      </c>
      <c r="I41" s="55">
        <v>40000</v>
      </c>
      <c r="J41" s="55">
        <v>40000</v>
      </c>
    </row>
    <row r="42" spans="1:10" ht="15.75" thickBot="1" x14ac:dyDescent="0.3">
      <c r="A42" s="53">
        <v>41</v>
      </c>
      <c r="B42" s="55">
        <v>121002</v>
      </c>
      <c r="C42" s="42" t="s">
        <v>13</v>
      </c>
      <c r="D42" s="55">
        <v>10177</v>
      </c>
      <c r="E42" s="55">
        <v>11370</v>
      </c>
      <c r="F42" s="55">
        <v>10000</v>
      </c>
      <c r="G42" s="55">
        <v>10000</v>
      </c>
      <c r="H42" s="56">
        <v>10000</v>
      </c>
      <c r="I42" s="55">
        <v>10000</v>
      </c>
      <c r="J42" s="55">
        <v>10000</v>
      </c>
    </row>
    <row r="43" spans="1:10" ht="15.75" thickBot="1" x14ac:dyDescent="0.3">
      <c r="A43" s="53">
        <v>41</v>
      </c>
      <c r="B43" s="55">
        <v>121003</v>
      </c>
      <c r="C43" s="42" t="s">
        <v>14</v>
      </c>
      <c r="D43" s="55">
        <v>429</v>
      </c>
      <c r="E43" s="55">
        <v>2598</v>
      </c>
      <c r="F43" s="55">
        <v>1000</v>
      </c>
      <c r="G43" s="55">
        <v>1000</v>
      </c>
      <c r="H43" s="56">
        <v>1000</v>
      </c>
      <c r="I43" s="55">
        <v>1000</v>
      </c>
      <c r="J43" s="55">
        <v>1000</v>
      </c>
    </row>
    <row r="44" spans="1:10" ht="15.75" thickBot="1" x14ac:dyDescent="0.3">
      <c r="A44" s="48"/>
      <c r="B44" s="49"/>
      <c r="C44" s="50" t="s">
        <v>15</v>
      </c>
      <c r="D44" s="57">
        <f t="shared" ref="D44" si="0">SUM(D45:D48)</f>
        <v>25875</v>
      </c>
      <c r="E44" s="57">
        <v>42770</v>
      </c>
      <c r="F44" s="52">
        <f t="shared" ref="F44:G44" si="1">SUM(F45:F48)</f>
        <v>81500</v>
      </c>
      <c r="G44" s="52">
        <f t="shared" si="1"/>
        <v>81500</v>
      </c>
      <c r="H44" s="52">
        <f t="shared" ref="H44:J44" si="2">SUM(H45:H48)</f>
        <v>61500</v>
      </c>
      <c r="I44" s="52">
        <f t="shared" si="2"/>
        <v>61500</v>
      </c>
      <c r="J44" s="52">
        <f t="shared" si="2"/>
        <v>61500</v>
      </c>
    </row>
    <row r="45" spans="1:10" ht="15.75" thickBot="1" x14ac:dyDescent="0.3">
      <c r="A45" s="53">
        <v>41</v>
      </c>
      <c r="B45" s="55">
        <v>133001</v>
      </c>
      <c r="C45" s="42" t="s">
        <v>16</v>
      </c>
      <c r="D45" s="55">
        <v>823</v>
      </c>
      <c r="E45" s="55">
        <v>2241</v>
      </c>
      <c r="F45" s="55">
        <v>2000</v>
      </c>
      <c r="G45" s="55">
        <v>2000</v>
      </c>
      <c r="H45" s="56">
        <v>2000</v>
      </c>
      <c r="I45" s="55">
        <v>2000</v>
      </c>
      <c r="J45" s="55">
        <v>2000</v>
      </c>
    </row>
    <row r="46" spans="1:10" ht="15.75" thickBot="1" x14ac:dyDescent="0.3">
      <c r="A46" s="53">
        <v>41</v>
      </c>
      <c r="B46" s="55">
        <v>133006</v>
      </c>
      <c r="C46" s="42" t="s">
        <v>17</v>
      </c>
      <c r="D46" s="55">
        <v>4401</v>
      </c>
      <c r="E46" s="55">
        <v>12529</v>
      </c>
      <c r="F46" s="55">
        <v>50000</v>
      </c>
      <c r="G46" s="55">
        <v>50000</v>
      </c>
      <c r="H46" s="58">
        <v>30000</v>
      </c>
      <c r="I46" s="55">
        <v>30000</v>
      </c>
      <c r="J46" s="55">
        <v>30000</v>
      </c>
    </row>
    <row r="47" spans="1:10" ht="15.75" thickBot="1" x14ac:dyDescent="0.3">
      <c r="A47" s="53">
        <v>41</v>
      </c>
      <c r="B47" s="55">
        <v>133012</v>
      </c>
      <c r="C47" s="42" t="s">
        <v>18</v>
      </c>
      <c r="D47" s="55">
        <v>400</v>
      </c>
      <c r="E47" s="55">
        <v>617</v>
      </c>
      <c r="F47" s="55">
        <v>500</v>
      </c>
      <c r="G47" s="55">
        <v>500</v>
      </c>
      <c r="H47" s="56">
        <v>500</v>
      </c>
      <c r="I47" s="55">
        <v>500</v>
      </c>
      <c r="J47" s="55">
        <v>500</v>
      </c>
    </row>
    <row r="48" spans="1:10" ht="15.75" thickBot="1" x14ac:dyDescent="0.3">
      <c r="A48" s="53">
        <v>41</v>
      </c>
      <c r="B48" s="55">
        <v>133013</v>
      </c>
      <c r="C48" s="42" t="s">
        <v>19</v>
      </c>
      <c r="D48" s="55">
        <v>20251</v>
      </c>
      <c r="E48" s="55">
        <v>27383</v>
      </c>
      <c r="F48" s="55">
        <v>29000</v>
      </c>
      <c r="G48" s="55">
        <v>29000</v>
      </c>
      <c r="H48" s="56">
        <v>29000</v>
      </c>
      <c r="I48" s="55">
        <v>29000</v>
      </c>
      <c r="J48" s="55">
        <v>29000</v>
      </c>
    </row>
    <row r="49" spans="1:10" ht="15.75" thickBot="1" x14ac:dyDescent="0.3">
      <c r="A49" s="48"/>
      <c r="B49" s="59"/>
      <c r="C49" s="60" t="s">
        <v>20</v>
      </c>
      <c r="D49" s="61">
        <f>SUM(D50,D55,D71)</f>
        <v>142214</v>
      </c>
      <c r="E49" s="61">
        <v>82244</v>
      </c>
      <c r="F49" s="61">
        <f>SUM(F50,F55,F71)</f>
        <v>76020</v>
      </c>
      <c r="G49" s="61">
        <f>SUM(G50,G55,G71)</f>
        <v>80082</v>
      </c>
      <c r="H49" s="61">
        <f>SUM(H50,H55,H71)</f>
        <v>59505</v>
      </c>
      <c r="I49" s="61">
        <f>SUM(I50,I55,I71)</f>
        <v>59799</v>
      </c>
      <c r="J49" s="61">
        <f>SUM(J50,J55,J71)</f>
        <v>59799</v>
      </c>
    </row>
    <row r="50" spans="1:10" ht="15.75" thickBot="1" x14ac:dyDescent="0.3">
      <c r="A50" s="48"/>
      <c r="B50" s="49"/>
      <c r="C50" s="50" t="s">
        <v>21</v>
      </c>
      <c r="D50" s="52">
        <f t="shared" ref="D50" si="3">SUM(D51:D54)</f>
        <v>55999</v>
      </c>
      <c r="E50" s="52">
        <v>54391</v>
      </c>
      <c r="F50" s="52">
        <f t="shared" ref="F50:G50" si="4">SUM(F51:F54)</f>
        <v>54100</v>
      </c>
      <c r="G50" s="52">
        <f t="shared" si="4"/>
        <v>54100</v>
      </c>
      <c r="H50" s="52">
        <f t="shared" ref="H50:J50" si="5">SUM(H51:H54)</f>
        <v>54100</v>
      </c>
      <c r="I50" s="52">
        <f t="shared" si="5"/>
        <v>54100</v>
      </c>
      <c r="J50" s="52">
        <f t="shared" si="5"/>
        <v>54100</v>
      </c>
    </row>
    <row r="51" spans="1:10" ht="15.75" thickBot="1" x14ac:dyDescent="0.3">
      <c r="A51" s="53">
        <v>41</v>
      </c>
      <c r="B51" s="55">
        <v>212002</v>
      </c>
      <c r="C51" s="42" t="s">
        <v>22</v>
      </c>
      <c r="D51" s="55">
        <v>1749</v>
      </c>
      <c r="E51" s="55">
        <v>1749</v>
      </c>
      <c r="F51" s="55">
        <v>1700</v>
      </c>
      <c r="G51" s="55">
        <v>1700</v>
      </c>
      <c r="H51" s="56">
        <v>1700</v>
      </c>
      <c r="I51" s="55">
        <v>1700</v>
      </c>
      <c r="J51" s="55">
        <v>1700</v>
      </c>
    </row>
    <row r="52" spans="1:10" ht="15.75" thickBot="1" x14ac:dyDescent="0.3">
      <c r="A52" s="53">
        <v>41</v>
      </c>
      <c r="B52" s="55">
        <v>212003</v>
      </c>
      <c r="C52" s="42" t="s">
        <v>23</v>
      </c>
      <c r="D52" s="55">
        <v>3860</v>
      </c>
      <c r="E52" s="55">
        <v>2875</v>
      </c>
      <c r="F52" s="55">
        <v>3000</v>
      </c>
      <c r="G52" s="55">
        <v>3000</v>
      </c>
      <c r="H52" s="56">
        <v>3000</v>
      </c>
      <c r="I52" s="55">
        <v>3000</v>
      </c>
      <c r="J52" s="55">
        <v>3000</v>
      </c>
    </row>
    <row r="53" spans="1:10" ht="15.75" thickBot="1" x14ac:dyDescent="0.3">
      <c r="A53" s="53">
        <v>41</v>
      </c>
      <c r="B53" s="42" t="s">
        <v>24</v>
      </c>
      <c r="C53" s="42" t="s">
        <v>25</v>
      </c>
      <c r="D53" s="55">
        <v>49914</v>
      </c>
      <c r="E53" s="55">
        <v>49414</v>
      </c>
      <c r="F53" s="55">
        <v>49100</v>
      </c>
      <c r="G53" s="55">
        <v>49100</v>
      </c>
      <c r="H53" s="56">
        <v>49100</v>
      </c>
      <c r="I53" s="55">
        <v>49100</v>
      </c>
      <c r="J53" s="55">
        <v>49100</v>
      </c>
    </row>
    <row r="54" spans="1:10" ht="15.75" thickBot="1" x14ac:dyDescent="0.3">
      <c r="A54" s="53">
        <v>41</v>
      </c>
      <c r="B54" s="42">
        <v>212004</v>
      </c>
      <c r="C54" s="42" t="s">
        <v>26</v>
      </c>
      <c r="D54" s="55">
        <v>476</v>
      </c>
      <c r="E54" s="55">
        <v>353</v>
      </c>
      <c r="F54" s="55">
        <v>300</v>
      </c>
      <c r="G54" s="55">
        <v>300</v>
      </c>
      <c r="H54" s="56">
        <v>300</v>
      </c>
      <c r="I54" s="55">
        <v>300</v>
      </c>
      <c r="J54" s="55">
        <v>300</v>
      </c>
    </row>
    <row r="55" spans="1:10" ht="15.75" thickBot="1" x14ac:dyDescent="0.3">
      <c r="A55" s="48"/>
      <c r="B55" s="49"/>
      <c r="C55" s="50" t="s">
        <v>27</v>
      </c>
      <c r="D55" s="52">
        <v>65206</v>
      </c>
      <c r="E55" s="52">
        <v>6544</v>
      </c>
      <c r="F55" s="52">
        <f>SUM(F56:F68)</f>
        <v>7335</v>
      </c>
      <c r="G55" s="52">
        <f>SUM(G56:G68)</f>
        <v>9335</v>
      </c>
      <c r="H55" s="52">
        <f>SUM(H56:H68)</f>
        <v>5405</v>
      </c>
      <c r="I55" s="52">
        <f>SUM(I56:I68)</f>
        <v>5699</v>
      </c>
      <c r="J55" s="52">
        <f>SUM(J56:J68)</f>
        <v>5699</v>
      </c>
    </row>
    <row r="56" spans="1:10" ht="15.75" thickBot="1" x14ac:dyDescent="0.3">
      <c r="A56" s="53">
        <v>41</v>
      </c>
      <c r="B56" s="55">
        <v>221004</v>
      </c>
      <c r="C56" s="42" t="s">
        <v>28</v>
      </c>
      <c r="D56" s="55">
        <v>1431</v>
      </c>
      <c r="E56" s="55">
        <v>2771</v>
      </c>
      <c r="F56" s="55">
        <v>2000</v>
      </c>
      <c r="G56" s="55">
        <v>2000</v>
      </c>
      <c r="H56" s="56">
        <v>2000</v>
      </c>
      <c r="I56" s="55">
        <v>2000</v>
      </c>
      <c r="J56" s="55">
        <v>2000</v>
      </c>
    </row>
    <row r="57" spans="1:10" ht="15.75" thickBot="1" x14ac:dyDescent="0.3">
      <c r="A57" s="53">
        <v>41</v>
      </c>
      <c r="B57" s="55">
        <v>222003</v>
      </c>
      <c r="C57" s="42" t="s">
        <v>29</v>
      </c>
      <c r="D57" s="55">
        <v>45665</v>
      </c>
      <c r="E57" s="55">
        <v>0</v>
      </c>
      <c r="F57" s="55">
        <v>0</v>
      </c>
      <c r="G57" s="55">
        <v>0</v>
      </c>
      <c r="H57" s="56">
        <v>0</v>
      </c>
      <c r="I57" s="55">
        <v>0</v>
      </c>
      <c r="J57" s="55">
        <v>0</v>
      </c>
    </row>
    <row r="58" spans="1:10" ht="15.75" thickBot="1" x14ac:dyDescent="0.3">
      <c r="A58" s="53">
        <v>41</v>
      </c>
      <c r="B58" s="42" t="s">
        <v>30</v>
      </c>
      <c r="C58" s="42" t="s">
        <v>31</v>
      </c>
      <c r="D58" s="55">
        <v>444</v>
      </c>
      <c r="E58" s="55">
        <v>372</v>
      </c>
      <c r="F58" s="55">
        <v>400</v>
      </c>
      <c r="G58" s="55">
        <v>400</v>
      </c>
      <c r="H58" s="56">
        <v>400</v>
      </c>
      <c r="I58" s="55">
        <v>400</v>
      </c>
      <c r="J58" s="55">
        <v>400</v>
      </c>
    </row>
    <row r="59" spans="1:10" ht="15.75" thickBot="1" x14ac:dyDescent="0.3">
      <c r="A59" s="53">
        <v>41</v>
      </c>
      <c r="B59" s="42" t="s">
        <v>32</v>
      </c>
      <c r="C59" s="42" t="s">
        <v>33</v>
      </c>
      <c r="D59" s="55">
        <v>40</v>
      </c>
      <c r="E59" s="55">
        <v>45</v>
      </c>
      <c r="F59" s="55">
        <v>25</v>
      </c>
      <c r="G59" s="55">
        <v>25</v>
      </c>
      <c r="H59" s="56">
        <v>25</v>
      </c>
      <c r="I59" s="55">
        <v>25</v>
      </c>
      <c r="J59" s="55">
        <v>25</v>
      </c>
    </row>
    <row r="60" spans="1:10" ht="15.75" thickBot="1" x14ac:dyDescent="0.3">
      <c r="A60" s="53">
        <v>41</v>
      </c>
      <c r="B60" s="42" t="s">
        <v>34</v>
      </c>
      <c r="C60" s="42" t="s">
        <v>35</v>
      </c>
      <c r="D60" s="55">
        <v>3</v>
      </c>
      <c r="E60" s="55">
        <v>2</v>
      </c>
      <c r="F60" s="55">
        <v>0</v>
      </c>
      <c r="G60" s="55">
        <v>0</v>
      </c>
      <c r="H60" s="56">
        <v>0</v>
      </c>
      <c r="I60" s="55">
        <v>0</v>
      </c>
      <c r="J60" s="55">
        <v>0</v>
      </c>
    </row>
    <row r="61" spans="1:10" ht="15.75" thickBot="1" x14ac:dyDescent="0.3">
      <c r="A61" s="53">
        <v>41</v>
      </c>
      <c r="B61" s="42" t="s">
        <v>36</v>
      </c>
      <c r="C61" s="42" t="s">
        <v>37</v>
      </c>
      <c r="D61" s="55">
        <v>480</v>
      </c>
      <c r="E61" s="55">
        <v>839</v>
      </c>
      <c r="F61" s="55">
        <v>0</v>
      </c>
      <c r="G61" s="55">
        <v>0</v>
      </c>
      <c r="H61" s="56">
        <v>0</v>
      </c>
      <c r="I61" s="55">
        <v>0</v>
      </c>
      <c r="J61" s="55">
        <v>0</v>
      </c>
    </row>
    <row r="62" spans="1:10" ht="15.75" thickBot="1" x14ac:dyDescent="0.3">
      <c r="A62" s="53">
        <v>41</v>
      </c>
      <c r="B62" s="42" t="s">
        <v>38</v>
      </c>
      <c r="C62" s="42" t="s">
        <v>39</v>
      </c>
      <c r="D62" s="55">
        <v>40</v>
      </c>
      <c r="E62" s="55">
        <v>0</v>
      </c>
      <c r="F62" s="55">
        <v>2500</v>
      </c>
      <c r="G62" s="55">
        <v>4500</v>
      </c>
      <c r="H62" s="56">
        <v>100</v>
      </c>
      <c r="I62" s="55">
        <v>50</v>
      </c>
      <c r="J62" s="55">
        <v>50</v>
      </c>
    </row>
    <row r="63" spans="1:10" ht="15.75" thickBot="1" x14ac:dyDescent="0.3">
      <c r="A63" s="53">
        <v>41</v>
      </c>
      <c r="B63" s="42" t="s">
        <v>40</v>
      </c>
      <c r="C63" s="42" t="s">
        <v>41</v>
      </c>
      <c r="D63" s="55">
        <v>11</v>
      </c>
      <c r="E63" s="55">
        <v>48</v>
      </c>
      <c r="F63" s="55">
        <v>50</v>
      </c>
      <c r="G63" s="55">
        <v>50</v>
      </c>
      <c r="H63" s="56">
        <v>50</v>
      </c>
      <c r="I63" s="55">
        <v>50</v>
      </c>
      <c r="J63" s="55">
        <v>50</v>
      </c>
    </row>
    <row r="64" spans="1:10" ht="15.75" thickBot="1" x14ac:dyDescent="0.3">
      <c r="A64" s="53">
        <v>41</v>
      </c>
      <c r="B64" s="42" t="s">
        <v>42</v>
      </c>
      <c r="C64" s="42" t="s">
        <v>43</v>
      </c>
      <c r="D64" s="55">
        <v>2</v>
      </c>
      <c r="E64" s="55">
        <v>2</v>
      </c>
      <c r="F64" s="55">
        <v>0</v>
      </c>
      <c r="G64" s="55">
        <v>0</v>
      </c>
      <c r="H64" s="56">
        <v>0</v>
      </c>
      <c r="I64" s="55">
        <v>0</v>
      </c>
      <c r="J64" s="55">
        <v>0</v>
      </c>
    </row>
    <row r="65" spans="1:10" ht="15.75" thickBot="1" x14ac:dyDescent="0.3">
      <c r="A65" s="53">
        <v>41</v>
      </c>
      <c r="B65" s="42" t="s">
        <v>44</v>
      </c>
      <c r="C65" s="42" t="s">
        <v>45</v>
      </c>
      <c r="D65" s="55">
        <v>686</v>
      </c>
      <c r="E65" s="55">
        <v>552</v>
      </c>
      <c r="F65" s="55">
        <v>800</v>
      </c>
      <c r="G65" s="55">
        <v>800</v>
      </c>
      <c r="H65" s="56">
        <v>500</v>
      </c>
      <c r="I65" s="55">
        <v>500</v>
      </c>
      <c r="J65" s="55">
        <v>500</v>
      </c>
    </row>
    <row r="66" spans="1:10" ht="15.75" thickBot="1" x14ac:dyDescent="0.3">
      <c r="A66" s="53">
        <v>41</v>
      </c>
      <c r="B66" s="42" t="s">
        <v>46</v>
      </c>
      <c r="C66" s="42" t="s">
        <v>47</v>
      </c>
      <c r="D66" s="55">
        <v>460</v>
      </c>
      <c r="E66" s="55">
        <v>459</v>
      </c>
      <c r="F66" s="55">
        <v>460</v>
      </c>
      <c r="G66" s="55">
        <v>460</v>
      </c>
      <c r="H66" s="56">
        <v>460</v>
      </c>
      <c r="I66" s="55">
        <v>804</v>
      </c>
      <c r="J66" s="55">
        <v>804</v>
      </c>
    </row>
    <row r="67" spans="1:10" ht="15.75" thickBot="1" x14ac:dyDescent="0.3">
      <c r="A67" s="53">
        <v>41</v>
      </c>
      <c r="B67" s="42" t="s">
        <v>48</v>
      </c>
      <c r="C67" s="42" t="s">
        <v>49</v>
      </c>
      <c r="D67" s="55">
        <v>86</v>
      </c>
      <c r="E67" s="55">
        <v>14</v>
      </c>
      <c r="F67" s="55">
        <v>100</v>
      </c>
      <c r="G67" s="55">
        <v>100</v>
      </c>
      <c r="H67" s="56">
        <v>70</v>
      </c>
      <c r="I67" s="55">
        <v>70</v>
      </c>
      <c r="J67" s="55">
        <v>70</v>
      </c>
    </row>
    <row r="68" spans="1:10" ht="15.75" thickBot="1" x14ac:dyDescent="0.3">
      <c r="A68" s="53">
        <v>71</v>
      </c>
      <c r="B68" s="42" t="s">
        <v>30</v>
      </c>
      <c r="C68" s="42" t="s">
        <v>50</v>
      </c>
      <c r="D68" s="55">
        <v>1820</v>
      </c>
      <c r="E68" s="55">
        <v>1440</v>
      </c>
      <c r="F68" s="55">
        <v>1000</v>
      </c>
      <c r="G68" s="55">
        <v>1000</v>
      </c>
      <c r="H68" s="56">
        <v>1800</v>
      </c>
      <c r="I68" s="55">
        <v>1800</v>
      </c>
      <c r="J68" s="55">
        <v>1800</v>
      </c>
    </row>
    <row r="69" spans="1:10" s="194" customFormat="1" ht="15.75" thickBot="1" x14ac:dyDescent="0.3">
      <c r="A69" s="53" t="s">
        <v>298</v>
      </c>
      <c r="B69" s="42">
        <v>223002</v>
      </c>
      <c r="C69" s="42" t="s">
        <v>428</v>
      </c>
      <c r="D69" s="55">
        <v>4695</v>
      </c>
      <c r="E69" s="55">
        <v>0</v>
      </c>
      <c r="F69" s="55">
        <v>0</v>
      </c>
      <c r="G69" s="55">
        <v>0</v>
      </c>
      <c r="H69" s="56">
        <v>0</v>
      </c>
      <c r="I69" s="55">
        <v>0</v>
      </c>
      <c r="J69" s="55">
        <v>0</v>
      </c>
    </row>
    <row r="70" spans="1:10" s="194" customFormat="1" ht="15.75" thickBot="1" x14ac:dyDescent="0.3">
      <c r="A70" s="53" t="s">
        <v>308</v>
      </c>
      <c r="B70" s="42">
        <v>223003</v>
      </c>
      <c r="C70" s="42" t="s">
        <v>429</v>
      </c>
      <c r="D70" s="55">
        <v>9343</v>
      </c>
      <c r="E70" s="55">
        <v>0</v>
      </c>
      <c r="F70" s="55">
        <v>0</v>
      </c>
      <c r="G70" s="55">
        <v>0</v>
      </c>
      <c r="H70" s="56">
        <v>0</v>
      </c>
      <c r="I70" s="55">
        <v>0</v>
      </c>
      <c r="J70" s="55">
        <v>0</v>
      </c>
    </row>
    <row r="71" spans="1:10" ht="15.75" thickBot="1" x14ac:dyDescent="0.3">
      <c r="A71" s="48"/>
      <c r="B71" s="49"/>
      <c r="C71" s="50" t="s">
        <v>51</v>
      </c>
      <c r="D71" s="52">
        <f>SUM(D72:D80)</f>
        <v>21009</v>
      </c>
      <c r="E71" s="52">
        <v>21309</v>
      </c>
      <c r="F71" s="52">
        <f>SUM(F72:F80)</f>
        <v>14585</v>
      </c>
      <c r="G71" s="52">
        <f>SUM(G72:G80)</f>
        <v>16647</v>
      </c>
      <c r="H71" s="52">
        <f>SUM(H72:H80)</f>
        <v>0</v>
      </c>
      <c r="I71" s="52">
        <f>SUM(I73:I80)</f>
        <v>0</v>
      </c>
      <c r="J71" s="52">
        <f>SUM(J73:J80)</f>
        <v>0</v>
      </c>
    </row>
    <row r="72" spans="1:10" ht="15.75" thickBot="1" x14ac:dyDescent="0.3">
      <c r="A72" s="41">
        <v>111</v>
      </c>
      <c r="B72" s="42">
        <v>291008</v>
      </c>
      <c r="C72" s="42" t="s">
        <v>52</v>
      </c>
      <c r="D72" s="55">
        <v>80</v>
      </c>
      <c r="E72" s="55">
        <v>0</v>
      </c>
      <c r="F72" s="55">
        <v>0</v>
      </c>
      <c r="G72" s="55">
        <v>0</v>
      </c>
      <c r="H72" s="56">
        <v>0</v>
      </c>
      <c r="I72" s="55">
        <v>0</v>
      </c>
      <c r="J72" s="55">
        <v>0</v>
      </c>
    </row>
    <row r="73" spans="1:10" ht="15.75" thickBot="1" x14ac:dyDescent="0.3">
      <c r="A73" s="53">
        <v>41</v>
      </c>
      <c r="B73" s="55">
        <v>292006</v>
      </c>
      <c r="C73" s="42" t="s">
        <v>53</v>
      </c>
      <c r="D73" s="55">
        <v>600</v>
      </c>
      <c r="E73" s="55">
        <v>501</v>
      </c>
      <c r="F73" s="55">
        <v>0</v>
      </c>
      <c r="G73" s="55">
        <v>0</v>
      </c>
      <c r="H73" s="56">
        <v>0</v>
      </c>
      <c r="I73" s="55">
        <v>0</v>
      </c>
      <c r="J73" s="55">
        <v>0</v>
      </c>
    </row>
    <row r="74" spans="1:10" ht="15.75" thickBot="1" x14ac:dyDescent="0.3">
      <c r="A74" s="53">
        <v>41</v>
      </c>
      <c r="B74" s="55">
        <v>292012</v>
      </c>
      <c r="C74" s="42" t="s">
        <v>54</v>
      </c>
      <c r="D74" s="55">
        <v>0</v>
      </c>
      <c r="E74" s="55">
        <v>0</v>
      </c>
      <c r="F74" s="55">
        <v>0</v>
      </c>
      <c r="G74" s="55">
        <v>0</v>
      </c>
      <c r="H74" s="56">
        <v>0</v>
      </c>
      <c r="I74" s="55">
        <v>0</v>
      </c>
      <c r="J74" s="55">
        <v>0</v>
      </c>
    </row>
    <row r="75" spans="1:10" ht="15.75" thickBot="1" x14ac:dyDescent="0.3">
      <c r="A75" s="53">
        <v>41</v>
      </c>
      <c r="B75" s="55">
        <v>292017</v>
      </c>
      <c r="C75" s="42" t="s">
        <v>55</v>
      </c>
      <c r="D75" s="55">
        <v>673</v>
      </c>
      <c r="E75" s="55">
        <v>0</v>
      </c>
      <c r="F75" s="55">
        <v>0</v>
      </c>
      <c r="G75" s="55">
        <v>0</v>
      </c>
      <c r="H75" s="56">
        <v>0</v>
      </c>
      <c r="I75" s="55">
        <v>0</v>
      </c>
      <c r="J75" s="55">
        <v>0</v>
      </c>
    </row>
    <row r="76" spans="1:10" ht="15.75" thickBot="1" x14ac:dyDescent="0.3">
      <c r="A76" s="53">
        <v>41</v>
      </c>
      <c r="B76" s="55">
        <v>292017</v>
      </c>
      <c r="C76" s="42" t="s">
        <v>56</v>
      </c>
      <c r="D76" s="55">
        <v>177</v>
      </c>
      <c r="E76" s="55">
        <v>71</v>
      </c>
      <c r="F76" s="55">
        <v>0</v>
      </c>
      <c r="G76" s="55">
        <v>0</v>
      </c>
      <c r="H76" s="56">
        <v>0</v>
      </c>
      <c r="I76" s="55">
        <v>0</v>
      </c>
      <c r="J76" s="55">
        <v>0</v>
      </c>
    </row>
    <row r="77" spans="1:10" ht="15.75" thickBot="1" x14ac:dyDescent="0.3">
      <c r="A77" s="53">
        <v>41</v>
      </c>
      <c r="B77" s="55">
        <v>292017</v>
      </c>
      <c r="C77" s="42" t="s">
        <v>57</v>
      </c>
      <c r="D77" s="55">
        <v>0</v>
      </c>
      <c r="E77" s="55">
        <v>1230</v>
      </c>
      <c r="F77" s="55">
        <v>0</v>
      </c>
      <c r="G77" s="55">
        <v>862</v>
      </c>
      <c r="H77" s="56">
        <v>0</v>
      </c>
      <c r="I77" s="55">
        <v>0</v>
      </c>
      <c r="J77" s="55">
        <v>0</v>
      </c>
    </row>
    <row r="78" spans="1:10" ht="15.75" thickBot="1" x14ac:dyDescent="0.3">
      <c r="A78" s="53">
        <v>41</v>
      </c>
      <c r="B78" s="55">
        <v>292017</v>
      </c>
      <c r="C78" s="42" t="s">
        <v>58</v>
      </c>
      <c r="D78" s="55">
        <v>19447</v>
      </c>
      <c r="E78" s="55">
        <v>19447</v>
      </c>
      <c r="F78" s="55">
        <v>14585</v>
      </c>
      <c r="G78" s="55">
        <v>14585</v>
      </c>
      <c r="H78" s="56">
        <v>0</v>
      </c>
      <c r="I78" s="55">
        <v>0</v>
      </c>
      <c r="J78" s="55">
        <v>0</v>
      </c>
    </row>
    <row r="79" spans="1:10" ht="15.75" thickBot="1" x14ac:dyDescent="0.3">
      <c r="A79" s="53">
        <v>41</v>
      </c>
      <c r="B79" s="55">
        <v>292019</v>
      </c>
      <c r="C79" s="42" t="s">
        <v>59</v>
      </c>
      <c r="D79" s="55">
        <v>0</v>
      </c>
      <c r="E79" s="55">
        <v>0</v>
      </c>
      <c r="F79" s="55">
        <v>0</v>
      </c>
      <c r="G79" s="55">
        <v>1200</v>
      </c>
      <c r="H79" s="56">
        <v>0</v>
      </c>
      <c r="I79" s="55">
        <v>0</v>
      </c>
      <c r="J79" s="55">
        <v>0</v>
      </c>
    </row>
    <row r="80" spans="1:10" ht="15.75" thickBot="1" x14ac:dyDescent="0.3">
      <c r="A80" s="53">
        <v>41</v>
      </c>
      <c r="B80" s="55">
        <v>292027</v>
      </c>
      <c r="C80" s="42" t="s">
        <v>60</v>
      </c>
      <c r="D80" s="55">
        <v>32</v>
      </c>
      <c r="E80" s="55">
        <v>60</v>
      </c>
      <c r="F80" s="55">
        <v>0</v>
      </c>
      <c r="G80" s="55">
        <v>0</v>
      </c>
      <c r="H80" s="56">
        <v>0</v>
      </c>
      <c r="I80" s="55">
        <v>0</v>
      </c>
      <c r="J80" s="55">
        <v>0</v>
      </c>
    </row>
    <row r="81" spans="1:10" ht="15.75" thickBot="1" x14ac:dyDescent="0.3">
      <c r="A81" s="48"/>
      <c r="B81" s="46"/>
      <c r="C81" s="46" t="s">
        <v>61</v>
      </c>
      <c r="D81" s="62">
        <v>5526</v>
      </c>
      <c r="E81" s="62">
        <v>10707</v>
      </c>
      <c r="F81" s="62">
        <v>8463</v>
      </c>
      <c r="G81" s="62">
        <v>11481</v>
      </c>
      <c r="H81" s="62">
        <v>11180</v>
      </c>
      <c r="I81" s="62">
        <f>SUM(I82,I84)</f>
        <v>5633</v>
      </c>
      <c r="J81" s="62">
        <f>SUM(J82,J84)</f>
        <v>5050</v>
      </c>
    </row>
    <row r="82" spans="1:10" ht="15.75" thickBot="1" x14ac:dyDescent="0.3">
      <c r="A82" s="41"/>
      <c r="B82" s="49"/>
      <c r="C82" s="50" t="s">
        <v>62</v>
      </c>
      <c r="D82" s="63">
        <v>1500</v>
      </c>
      <c r="E82" s="63">
        <v>150</v>
      </c>
      <c r="F82" s="52">
        <v>0</v>
      </c>
      <c r="G82" s="52">
        <v>150</v>
      </c>
      <c r="H82" s="52">
        <v>0</v>
      </c>
      <c r="I82" s="52">
        <v>0</v>
      </c>
      <c r="J82" s="52">
        <v>0</v>
      </c>
    </row>
    <row r="83" spans="1:10" ht="15.75" thickBot="1" x14ac:dyDescent="0.3">
      <c r="A83" s="53">
        <v>71</v>
      </c>
      <c r="B83" s="55">
        <v>311000</v>
      </c>
      <c r="C83" s="42" t="s">
        <v>63</v>
      </c>
      <c r="D83" s="55">
        <v>1500</v>
      </c>
      <c r="E83" s="55">
        <v>150</v>
      </c>
      <c r="F83" s="55">
        <v>0</v>
      </c>
      <c r="G83" s="55">
        <v>150</v>
      </c>
      <c r="H83" s="56">
        <v>0</v>
      </c>
      <c r="I83" s="55">
        <v>0</v>
      </c>
      <c r="J83" s="55">
        <v>0</v>
      </c>
    </row>
    <row r="84" spans="1:10" ht="15.75" thickBot="1" x14ac:dyDescent="0.3">
      <c r="A84" s="41"/>
      <c r="B84" s="49"/>
      <c r="C84" s="50" t="s">
        <v>64</v>
      </c>
      <c r="D84" s="52">
        <f t="shared" ref="D84" si="6">SUM(D85:D92)</f>
        <v>4026</v>
      </c>
      <c r="E84" s="52">
        <v>10557</v>
      </c>
      <c r="F84" s="52">
        <f t="shared" ref="F84" si="7">SUM(F85:F92)</f>
        <v>8463</v>
      </c>
      <c r="G84" s="52">
        <v>11331</v>
      </c>
      <c r="H84" s="52">
        <v>11180</v>
      </c>
      <c r="I84" s="52">
        <v>5633</v>
      </c>
      <c r="J84" s="52">
        <f t="shared" ref="J84" si="8">SUM(J85:J92)</f>
        <v>5050</v>
      </c>
    </row>
    <row r="85" spans="1:10" ht="15.75" thickBot="1" x14ac:dyDescent="0.3">
      <c r="A85" s="41">
        <v>111</v>
      </c>
      <c r="B85" s="42" t="s">
        <v>65</v>
      </c>
      <c r="C85" s="42" t="s">
        <v>66</v>
      </c>
      <c r="D85" s="64">
        <v>0</v>
      </c>
      <c r="E85" s="64">
        <v>4151</v>
      </c>
      <c r="F85" s="55">
        <v>4000</v>
      </c>
      <c r="G85" s="55">
        <v>3226</v>
      </c>
      <c r="H85" s="56">
        <v>3000</v>
      </c>
      <c r="I85" s="55">
        <v>0</v>
      </c>
      <c r="J85" s="55">
        <v>0</v>
      </c>
    </row>
    <row r="86" spans="1:10" ht="15.75" thickBot="1" x14ac:dyDescent="0.3">
      <c r="A86" s="53">
        <v>111</v>
      </c>
      <c r="B86" s="42" t="s">
        <v>67</v>
      </c>
      <c r="C86" s="42" t="s">
        <v>68</v>
      </c>
      <c r="D86" s="55">
        <v>527</v>
      </c>
      <c r="E86" s="55">
        <v>1685</v>
      </c>
      <c r="F86" s="55">
        <v>600</v>
      </c>
      <c r="G86" s="55">
        <v>720</v>
      </c>
      <c r="H86" s="56">
        <v>0</v>
      </c>
      <c r="I86" s="55">
        <v>1200</v>
      </c>
      <c r="J86" s="55">
        <v>600</v>
      </c>
    </row>
    <row r="87" spans="1:10" ht="15.75" thickBot="1" x14ac:dyDescent="0.3">
      <c r="A87" s="53">
        <v>111</v>
      </c>
      <c r="B87" s="42" t="s">
        <v>69</v>
      </c>
      <c r="C87" s="42" t="s">
        <v>70</v>
      </c>
      <c r="D87" s="55">
        <v>1221</v>
      </c>
      <c r="E87" s="55">
        <v>1487</v>
      </c>
      <c r="F87" s="55">
        <v>1285</v>
      </c>
      <c r="G87" s="55">
        <v>1749</v>
      </c>
      <c r="H87" s="56">
        <v>1800</v>
      </c>
      <c r="I87" s="55">
        <v>1800</v>
      </c>
      <c r="J87" s="55">
        <v>1800</v>
      </c>
    </row>
    <row r="88" spans="1:10" ht="15.75" thickBot="1" x14ac:dyDescent="0.3">
      <c r="A88" s="53">
        <v>111</v>
      </c>
      <c r="B88" s="42" t="s">
        <v>71</v>
      </c>
      <c r="C88" s="42" t="s">
        <v>72</v>
      </c>
      <c r="D88" s="55">
        <v>48</v>
      </c>
      <c r="E88" s="55">
        <v>49</v>
      </c>
      <c r="F88" s="55">
        <v>50</v>
      </c>
      <c r="G88" s="55">
        <v>50</v>
      </c>
      <c r="H88" s="56">
        <v>55</v>
      </c>
      <c r="I88" s="55">
        <v>58</v>
      </c>
      <c r="J88" s="55">
        <v>60</v>
      </c>
    </row>
    <row r="89" spans="1:10" ht="15.75" thickBot="1" x14ac:dyDescent="0.3">
      <c r="A89" s="53">
        <v>111</v>
      </c>
      <c r="B89" s="42" t="s">
        <v>73</v>
      </c>
      <c r="C89" s="42" t="s">
        <v>74</v>
      </c>
      <c r="D89" s="55">
        <v>102</v>
      </c>
      <c r="E89" s="55">
        <v>106</v>
      </c>
      <c r="F89" s="55">
        <v>108</v>
      </c>
      <c r="G89" s="55">
        <v>113</v>
      </c>
      <c r="H89" s="56">
        <v>115</v>
      </c>
      <c r="I89" s="55">
        <v>115</v>
      </c>
      <c r="J89" s="55">
        <v>120</v>
      </c>
    </row>
    <row r="90" spans="1:10" ht="15.75" thickBot="1" x14ac:dyDescent="0.3">
      <c r="A90" s="53">
        <v>111</v>
      </c>
      <c r="B90" s="42" t="s">
        <v>75</v>
      </c>
      <c r="C90" s="42" t="s">
        <v>76</v>
      </c>
      <c r="D90" s="55">
        <v>363</v>
      </c>
      <c r="E90" s="55">
        <v>376</v>
      </c>
      <c r="F90" s="55">
        <v>380</v>
      </c>
      <c r="G90" s="55">
        <v>380</v>
      </c>
      <c r="H90" s="56">
        <v>400</v>
      </c>
      <c r="I90" s="55">
        <v>410</v>
      </c>
      <c r="J90" s="55">
        <v>420</v>
      </c>
    </row>
    <row r="91" spans="1:10" ht="15.75" thickBot="1" x14ac:dyDescent="0.3">
      <c r="A91" s="53">
        <v>111</v>
      </c>
      <c r="B91" s="42" t="s">
        <v>77</v>
      </c>
      <c r="C91" s="42" t="s">
        <v>78</v>
      </c>
      <c r="D91" s="55">
        <v>1717</v>
      </c>
      <c r="E91" s="55">
        <v>2664</v>
      </c>
      <c r="F91" s="55">
        <v>2000</v>
      </c>
      <c r="G91" s="55">
        <v>2000</v>
      </c>
      <c r="H91" s="56">
        <v>2000</v>
      </c>
      <c r="I91" s="55">
        <v>2000</v>
      </c>
      <c r="J91" s="55">
        <v>2000</v>
      </c>
    </row>
    <row r="92" spans="1:10" ht="15.75" thickBot="1" x14ac:dyDescent="0.3">
      <c r="A92" s="53">
        <v>111</v>
      </c>
      <c r="B92" s="42" t="s">
        <v>79</v>
      </c>
      <c r="C92" s="42" t="s">
        <v>80</v>
      </c>
      <c r="D92" s="55">
        <v>48</v>
      </c>
      <c r="E92" s="55">
        <v>39</v>
      </c>
      <c r="F92" s="55">
        <v>40</v>
      </c>
      <c r="G92" s="55">
        <v>53</v>
      </c>
      <c r="H92" s="56">
        <v>50</v>
      </c>
      <c r="I92" s="55">
        <v>50</v>
      </c>
      <c r="J92" s="55">
        <v>50</v>
      </c>
    </row>
    <row r="93" spans="1:10" s="20" customFormat="1" ht="15.75" thickBot="1" x14ac:dyDescent="0.3">
      <c r="A93" s="53">
        <v>111</v>
      </c>
      <c r="B93" s="42" t="s">
        <v>370</v>
      </c>
      <c r="C93" s="42" t="s">
        <v>371</v>
      </c>
      <c r="D93" s="55">
        <v>0</v>
      </c>
      <c r="E93" s="55">
        <v>0</v>
      </c>
      <c r="F93" s="55">
        <v>0</v>
      </c>
      <c r="G93" s="55">
        <v>3040</v>
      </c>
      <c r="H93" s="56">
        <v>3760</v>
      </c>
      <c r="I93" s="55">
        <v>0</v>
      </c>
      <c r="J93" s="55">
        <v>0</v>
      </c>
    </row>
    <row r="94" spans="1:10" ht="15.75" thickBot="1" x14ac:dyDescent="0.3">
      <c r="A94" s="48"/>
      <c r="B94" s="65"/>
      <c r="C94" s="66" t="s">
        <v>81</v>
      </c>
      <c r="D94" s="67">
        <f>SUM(D37,D49,D81)</f>
        <v>545699</v>
      </c>
      <c r="E94" s="67">
        <v>557420</v>
      </c>
      <c r="F94" s="67">
        <f>SUM(F37,F49,F81)</f>
        <v>593564</v>
      </c>
      <c r="G94" s="67">
        <v>600641</v>
      </c>
      <c r="H94" s="67">
        <f>SUM(H37,H49,H81)</f>
        <v>558638</v>
      </c>
      <c r="I94" s="67">
        <f>SUM(I81,I49,I37)</f>
        <v>584801</v>
      </c>
      <c r="J94" s="67">
        <f>SUM(J81,J49,J37)</f>
        <v>610794</v>
      </c>
    </row>
    <row r="95" spans="1:10" x14ac:dyDescent="0.25">
      <c r="A95" s="242"/>
      <c r="B95" s="242"/>
      <c r="C95" s="242"/>
      <c r="D95" s="242"/>
      <c r="E95" s="242"/>
      <c r="F95" s="242"/>
      <c r="G95" s="242"/>
      <c r="H95" s="242"/>
      <c r="I95" s="242"/>
      <c r="J95" s="242"/>
    </row>
    <row r="96" spans="1:10" ht="15.75" thickBot="1" x14ac:dyDescent="0.3">
      <c r="A96" s="243"/>
      <c r="B96" s="243"/>
      <c r="C96" s="243"/>
      <c r="D96" s="243"/>
      <c r="E96" s="243"/>
      <c r="F96" s="243"/>
      <c r="G96" s="243"/>
      <c r="H96" s="243"/>
      <c r="I96" s="243"/>
      <c r="J96" s="243"/>
    </row>
    <row r="97" spans="1:12" ht="15.75" thickBot="1" x14ac:dyDescent="0.3">
      <c r="A97" s="68" t="s">
        <v>1</v>
      </c>
      <c r="B97" s="69" t="s">
        <v>2</v>
      </c>
      <c r="C97" s="70" t="s">
        <v>82</v>
      </c>
      <c r="D97" s="42" t="s">
        <v>4</v>
      </c>
      <c r="E97" s="42" t="s">
        <v>4</v>
      </c>
      <c r="F97" s="42" t="s">
        <v>5</v>
      </c>
      <c r="G97" s="42" t="s">
        <v>6</v>
      </c>
      <c r="H97" s="71" t="s">
        <v>5</v>
      </c>
      <c r="I97" s="42" t="s">
        <v>5</v>
      </c>
      <c r="J97" s="42" t="s">
        <v>5</v>
      </c>
    </row>
    <row r="98" spans="1:12" ht="15.75" thickBot="1" x14ac:dyDescent="0.3">
      <c r="A98" s="41" t="s">
        <v>7</v>
      </c>
      <c r="B98" s="42"/>
      <c r="C98" s="42"/>
      <c r="D98" s="43">
        <v>2018</v>
      </c>
      <c r="E98" s="43">
        <v>2019</v>
      </c>
      <c r="F98" s="43">
        <v>2020</v>
      </c>
      <c r="G98" s="43">
        <v>2020</v>
      </c>
      <c r="H98" s="44">
        <v>2021</v>
      </c>
      <c r="I98" s="43">
        <v>2022</v>
      </c>
      <c r="J98" s="43">
        <v>2023</v>
      </c>
    </row>
    <row r="99" spans="1:12" ht="15.75" thickBot="1" x14ac:dyDescent="0.3">
      <c r="A99" s="53" t="s">
        <v>83</v>
      </c>
      <c r="B99" s="55" t="s">
        <v>84</v>
      </c>
      <c r="C99" s="42" t="s">
        <v>85</v>
      </c>
      <c r="D99" s="55">
        <v>0</v>
      </c>
      <c r="E99" s="55">
        <v>0</v>
      </c>
      <c r="F99" s="55" t="s">
        <v>86</v>
      </c>
      <c r="G99" s="55" t="s">
        <v>86</v>
      </c>
      <c r="H99" s="56">
        <v>0</v>
      </c>
      <c r="I99" s="55" t="s">
        <v>87</v>
      </c>
      <c r="J99" s="55" t="s">
        <v>86</v>
      </c>
    </row>
    <row r="100" spans="1:12" ht="15.75" thickBot="1" x14ac:dyDescent="0.3">
      <c r="A100" s="53">
        <v>42</v>
      </c>
      <c r="B100" s="55">
        <v>233001</v>
      </c>
      <c r="C100" s="42" t="s">
        <v>88</v>
      </c>
      <c r="D100" s="55">
        <v>0</v>
      </c>
      <c r="E100" s="55">
        <v>0</v>
      </c>
      <c r="F100" s="55">
        <v>0</v>
      </c>
      <c r="G100" s="55">
        <v>3000</v>
      </c>
      <c r="H100" s="56">
        <v>0</v>
      </c>
      <c r="I100" s="55">
        <v>0</v>
      </c>
      <c r="J100" s="55" t="s">
        <v>87</v>
      </c>
    </row>
    <row r="101" spans="1:12" ht="15.75" thickBot="1" x14ac:dyDescent="0.3">
      <c r="A101" s="41"/>
      <c r="B101" s="65"/>
      <c r="C101" s="66" t="s">
        <v>89</v>
      </c>
      <c r="D101" s="72">
        <v>0</v>
      </c>
      <c r="E101" s="72">
        <v>0</v>
      </c>
      <c r="F101" s="72">
        <v>0</v>
      </c>
      <c r="G101" s="72">
        <v>3000</v>
      </c>
      <c r="H101" s="72">
        <v>0</v>
      </c>
      <c r="I101" s="72">
        <v>0</v>
      </c>
      <c r="J101" s="72" t="s">
        <v>87</v>
      </c>
    </row>
    <row r="102" spans="1:12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</row>
    <row r="103" spans="1:12" ht="15.75" thickBot="1" x14ac:dyDescent="0.3">
      <c r="A103" s="12"/>
      <c r="B103" s="12"/>
      <c r="C103" s="12"/>
      <c r="D103" s="12"/>
      <c r="E103" s="12"/>
      <c r="F103" s="12"/>
      <c r="G103" s="12"/>
      <c r="H103" s="12"/>
      <c r="I103" s="12"/>
      <c r="J103" s="12"/>
    </row>
    <row r="104" spans="1:12" ht="15.75" thickBot="1" x14ac:dyDescent="0.3">
      <c r="A104" s="73" t="s">
        <v>1</v>
      </c>
      <c r="B104" s="74" t="s">
        <v>2</v>
      </c>
      <c r="C104" s="75" t="s">
        <v>90</v>
      </c>
      <c r="D104" s="76" t="s">
        <v>4</v>
      </c>
      <c r="E104" s="76" t="s">
        <v>4</v>
      </c>
      <c r="F104" s="76" t="s">
        <v>5</v>
      </c>
      <c r="G104" s="76" t="s">
        <v>6</v>
      </c>
      <c r="H104" s="40" t="s">
        <v>5</v>
      </c>
      <c r="I104" s="76" t="s">
        <v>5</v>
      </c>
      <c r="J104" s="76" t="s">
        <v>5</v>
      </c>
    </row>
    <row r="105" spans="1:12" ht="15.75" thickBot="1" x14ac:dyDescent="0.3">
      <c r="A105" s="41" t="s">
        <v>7</v>
      </c>
      <c r="B105" s="42"/>
      <c r="C105" s="42"/>
      <c r="D105" s="43">
        <v>2018</v>
      </c>
      <c r="E105" s="43">
        <v>2019</v>
      </c>
      <c r="F105" s="43">
        <v>2020</v>
      </c>
      <c r="G105" s="43">
        <v>2020</v>
      </c>
      <c r="H105" s="44">
        <v>2021</v>
      </c>
      <c r="I105" s="43">
        <v>2022</v>
      </c>
      <c r="J105" s="43">
        <v>2023</v>
      </c>
    </row>
    <row r="106" spans="1:12" ht="15.75" thickBot="1" x14ac:dyDescent="0.3">
      <c r="A106" s="53">
        <v>46</v>
      </c>
      <c r="B106" s="55">
        <v>454001</v>
      </c>
      <c r="C106" s="42" t="s">
        <v>91</v>
      </c>
      <c r="D106" s="55">
        <v>0</v>
      </c>
      <c r="E106" s="55">
        <v>0</v>
      </c>
      <c r="F106" s="55">
        <v>0</v>
      </c>
      <c r="G106" s="55">
        <v>0</v>
      </c>
      <c r="H106" s="56">
        <v>199105</v>
      </c>
      <c r="I106" s="55">
        <v>0</v>
      </c>
      <c r="J106" s="55" t="s">
        <v>87</v>
      </c>
    </row>
    <row r="107" spans="1:12" ht="15.75" thickBot="1" x14ac:dyDescent="0.3">
      <c r="A107" s="53">
        <v>71</v>
      </c>
      <c r="B107" s="55">
        <v>456002</v>
      </c>
      <c r="C107" s="42" t="s">
        <v>361</v>
      </c>
      <c r="D107" s="55">
        <v>0</v>
      </c>
      <c r="E107" s="55">
        <v>3206</v>
      </c>
      <c r="F107" s="55">
        <v>0</v>
      </c>
      <c r="G107" s="55">
        <v>954</v>
      </c>
      <c r="H107" s="56">
        <v>0</v>
      </c>
      <c r="I107" s="55">
        <v>0</v>
      </c>
      <c r="J107" s="55">
        <v>0</v>
      </c>
    </row>
    <row r="108" spans="1:12" ht="15.75" thickBot="1" x14ac:dyDescent="0.3">
      <c r="A108" s="48"/>
      <c r="B108" s="66"/>
      <c r="C108" s="66" t="s">
        <v>92</v>
      </c>
      <c r="D108" s="72">
        <v>0</v>
      </c>
      <c r="E108" s="72">
        <v>3206</v>
      </c>
      <c r="F108" s="72">
        <v>0</v>
      </c>
      <c r="G108" s="72">
        <v>954</v>
      </c>
      <c r="H108" s="72">
        <v>199105</v>
      </c>
      <c r="I108" s="72">
        <v>0</v>
      </c>
      <c r="J108" s="72" t="s">
        <v>87</v>
      </c>
    </row>
    <row r="110" spans="1:12" ht="19.5" thickBot="1" x14ac:dyDescent="0.35">
      <c r="E110" s="13" t="s">
        <v>93</v>
      </c>
    </row>
    <row r="111" spans="1:12" ht="15.75" thickBot="1" x14ac:dyDescent="0.3">
      <c r="A111" s="14" t="s">
        <v>1</v>
      </c>
      <c r="B111" s="15" t="s">
        <v>94</v>
      </c>
      <c r="C111" s="244" t="s">
        <v>95</v>
      </c>
      <c r="D111" s="245"/>
      <c r="E111" s="246"/>
      <c r="F111" s="16" t="s">
        <v>4</v>
      </c>
      <c r="G111" s="16" t="s">
        <v>4</v>
      </c>
      <c r="H111" s="16" t="s">
        <v>5</v>
      </c>
      <c r="I111" s="16" t="s">
        <v>6</v>
      </c>
      <c r="J111" s="17" t="s">
        <v>5</v>
      </c>
      <c r="K111" s="16" t="s">
        <v>5</v>
      </c>
      <c r="L111" s="16" t="s">
        <v>5</v>
      </c>
    </row>
    <row r="112" spans="1:12" ht="15.75" thickBot="1" x14ac:dyDescent="0.3">
      <c r="A112" s="18" t="s">
        <v>7</v>
      </c>
      <c r="B112" s="19" t="s">
        <v>96</v>
      </c>
      <c r="C112" s="247"/>
      <c r="D112" s="248"/>
      <c r="E112" s="249"/>
      <c r="F112" s="9">
        <v>2018</v>
      </c>
      <c r="G112" s="9">
        <v>2019</v>
      </c>
      <c r="H112" s="9">
        <v>2020</v>
      </c>
      <c r="I112" s="9">
        <v>2020</v>
      </c>
      <c r="J112" s="10">
        <v>2021</v>
      </c>
      <c r="K112" s="9">
        <v>2022</v>
      </c>
      <c r="L112" s="9">
        <v>2023</v>
      </c>
    </row>
    <row r="113" spans="1:12" ht="15.75" thickBot="1" x14ac:dyDescent="0.3">
      <c r="A113" s="77"/>
      <c r="B113" s="45"/>
      <c r="C113" s="250" t="s">
        <v>97</v>
      </c>
      <c r="D113" s="251"/>
      <c r="E113" s="252"/>
      <c r="F113" s="47">
        <v>116504</v>
      </c>
      <c r="G113" s="47">
        <v>135162</v>
      </c>
      <c r="H113" s="47">
        <v>177863</v>
      </c>
      <c r="I113" s="47">
        <v>181953</v>
      </c>
      <c r="J113" s="47">
        <v>199675</v>
      </c>
      <c r="K113" s="47">
        <v>189980</v>
      </c>
      <c r="L113" s="47">
        <v>189873</v>
      </c>
    </row>
    <row r="114" spans="1:12" ht="15.75" thickBot="1" x14ac:dyDescent="0.3">
      <c r="A114" s="53"/>
      <c r="B114" s="55"/>
      <c r="C114" s="238" t="s">
        <v>98</v>
      </c>
      <c r="D114" s="239"/>
      <c r="E114" s="240"/>
      <c r="F114" s="52">
        <v>363</v>
      </c>
      <c r="G114" s="52">
        <v>376</v>
      </c>
      <c r="H114" s="52">
        <v>380</v>
      </c>
      <c r="I114" s="52">
        <v>380</v>
      </c>
      <c r="J114" s="52">
        <v>400</v>
      </c>
      <c r="K114" s="52">
        <v>410</v>
      </c>
      <c r="L114" s="52">
        <v>420</v>
      </c>
    </row>
    <row r="115" spans="1:12" ht="15.75" thickBot="1" x14ac:dyDescent="0.3">
      <c r="A115" s="53">
        <v>111</v>
      </c>
      <c r="B115" s="55">
        <v>633006</v>
      </c>
      <c r="C115" s="228" t="s">
        <v>99</v>
      </c>
      <c r="D115" s="229"/>
      <c r="E115" s="230"/>
      <c r="F115" s="55">
        <v>213</v>
      </c>
      <c r="G115" s="55">
        <v>226</v>
      </c>
      <c r="H115" s="55">
        <v>230</v>
      </c>
      <c r="I115" s="55">
        <v>230</v>
      </c>
      <c r="J115" s="56">
        <v>250</v>
      </c>
      <c r="K115" s="55">
        <v>260</v>
      </c>
      <c r="L115" s="55">
        <v>270</v>
      </c>
    </row>
    <row r="116" spans="1:12" ht="15.75" thickBot="1" x14ac:dyDescent="0.3">
      <c r="A116" s="53">
        <v>111</v>
      </c>
      <c r="B116" s="55">
        <v>635009</v>
      </c>
      <c r="C116" s="228" t="s">
        <v>100</v>
      </c>
      <c r="D116" s="229"/>
      <c r="E116" s="230"/>
      <c r="F116" s="55">
        <v>150</v>
      </c>
      <c r="G116" s="55">
        <v>150</v>
      </c>
      <c r="H116" s="55">
        <v>150</v>
      </c>
      <c r="I116" s="55">
        <v>150</v>
      </c>
      <c r="J116" s="56">
        <v>150</v>
      </c>
      <c r="K116" s="55">
        <v>150</v>
      </c>
      <c r="L116" s="55">
        <v>150</v>
      </c>
    </row>
    <row r="117" spans="1:12" ht="15.75" thickBot="1" x14ac:dyDescent="0.3">
      <c r="A117" s="53"/>
      <c r="B117" s="55"/>
      <c r="C117" s="238" t="s">
        <v>101</v>
      </c>
      <c r="D117" s="239"/>
      <c r="E117" s="240"/>
      <c r="F117" s="52">
        <v>48</v>
      </c>
      <c r="G117" s="52">
        <v>39</v>
      </c>
      <c r="H117" s="52">
        <v>40</v>
      </c>
      <c r="I117" s="52">
        <v>40</v>
      </c>
      <c r="J117" s="52">
        <v>50</v>
      </c>
      <c r="K117" s="52">
        <v>50</v>
      </c>
      <c r="L117" s="52">
        <v>50</v>
      </c>
    </row>
    <row r="118" spans="1:12" ht="15.75" thickBot="1" x14ac:dyDescent="0.3">
      <c r="A118" s="53">
        <v>111</v>
      </c>
      <c r="B118" s="55">
        <v>633006</v>
      </c>
      <c r="C118" s="228" t="s">
        <v>102</v>
      </c>
      <c r="D118" s="229"/>
      <c r="E118" s="230"/>
      <c r="F118" s="55">
        <v>48</v>
      </c>
      <c r="G118" s="55">
        <v>39</v>
      </c>
      <c r="H118" s="55">
        <v>40</v>
      </c>
      <c r="I118" s="55">
        <v>40</v>
      </c>
      <c r="J118" s="56">
        <v>50</v>
      </c>
      <c r="K118" s="55">
        <v>50</v>
      </c>
      <c r="L118" s="55">
        <v>50</v>
      </c>
    </row>
    <row r="119" spans="1:12" ht="15.75" thickBot="1" x14ac:dyDescent="0.3">
      <c r="A119" s="53"/>
      <c r="B119" s="55"/>
      <c r="C119" s="238" t="s">
        <v>103</v>
      </c>
      <c r="D119" s="239"/>
      <c r="E119" s="240"/>
      <c r="F119" s="52">
        <v>1371</v>
      </c>
      <c r="G119" s="52">
        <v>1643</v>
      </c>
      <c r="H119" s="52">
        <v>1443</v>
      </c>
      <c r="I119" s="52">
        <v>1443</v>
      </c>
      <c r="J119" s="52">
        <v>1970</v>
      </c>
      <c r="K119" s="52">
        <v>1973</v>
      </c>
      <c r="L119" s="52">
        <v>1980</v>
      </c>
    </row>
    <row r="120" spans="1:12" ht="15.75" thickBot="1" x14ac:dyDescent="0.3">
      <c r="A120" s="53">
        <v>111</v>
      </c>
      <c r="B120" s="55">
        <v>641006</v>
      </c>
      <c r="C120" s="228" t="s">
        <v>104</v>
      </c>
      <c r="D120" s="229"/>
      <c r="E120" s="230"/>
      <c r="F120" s="55">
        <v>1371</v>
      </c>
      <c r="G120" s="55">
        <v>1643</v>
      </c>
      <c r="H120" s="64">
        <v>1443</v>
      </c>
      <c r="I120" s="64">
        <v>1443</v>
      </c>
      <c r="J120" s="79">
        <v>1970</v>
      </c>
      <c r="K120" s="64">
        <v>1973</v>
      </c>
      <c r="L120" s="64">
        <v>1980</v>
      </c>
    </row>
    <row r="121" spans="1:12" s="170" customFormat="1" ht="15.75" thickBot="1" x14ac:dyDescent="0.3">
      <c r="A121" s="53"/>
      <c r="B121" s="55"/>
      <c r="C121" s="201" t="s">
        <v>420</v>
      </c>
      <c r="D121" s="202"/>
      <c r="E121" s="203"/>
      <c r="F121" s="204">
        <v>0</v>
      </c>
      <c r="G121" s="204">
        <v>0</v>
      </c>
      <c r="H121" s="205">
        <v>0</v>
      </c>
      <c r="I121" s="205">
        <v>3040</v>
      </c>
      <c r="J121" s="205">
        <v>3760</v>
      </c>
      <c r="K121" s="205">
        <v>0</v>
      </c>
      <c r="L121" s="205">
        <v>0</v>
      </c>
    </row>
    <row r="122" spans="1:12" s="170" customFormat="1" ht="15.75" thickBot="1" x14ac:dyDescent="0.3">
      <c r="A122" s="53"/>
      <c r="B122" s="55">
        <v>637027</v>
      </c>
      <c r="C122" s="167" t="s">
        <v>171</v>
      </c>
      <c r="D122" s="168"/>
      <c r="E122" s="169"/>
      <c r="F122" s="55">
        <v>0</v>
      </c>
      <c r="G122" s="55">
        <v>0</v>
      </c>
      <c r="H122" s="64">
        <v>0</v>
      </c>
      <c r="I122" s="64">
        <v>3040</v>
      </c>
      <c r="J122" s="79">
        <v>3760</v>
      </c>
      <c r="K122" s="64">
        <v>0</v>
      </c>
      <c r="L122" s="64">
        <v>0</v>
      </c>
    </row>
    <row r="123" spans="1:12" ht="15.75" thickBot="1" x14ac:dyDescent="0.3">
      <c r="A123" s="53"/>
      <c r="B123" s="55"/>
      <c r="C123" s="238" t="s">
        <v>105</v>
      </c>
      <c r="D123" s="239"/>
      <c r="E123" s="240"/>
      <c r="F123" s="52">
        <f>SUM(F124:F178)</f>
        <v>114722</v>
      </c>
      <c r="G123" s="57">
        <v>133104</v>
      </c>
      <c r="H123" s="52">
        <f>SUM(H124:H178)</f>
        <v>176000</v>
      </c>
      <c r="I123" s="52">
        <f>SUM(I124:I178)</f>
        <v>177050</v>
      </c>
      <c r="J123" s="52">
        <f>SUM(J124:J178)</f>
        <v>193495</v>
      </c>
      <c r="K123" s="52">
        <f>SUM(K124:K178)</f>
        <v>187547</v>
      </c>
      <c r="L123" s="52">
        <f>SUM(L124:L178)</f>
        <v>187423</v>
      </c>
    </row>
    <row r="124" spans="1:12" ht="15.75" thickBot="1" x14ac:dyDescent="0.3">
      <c r="A124" s="53">
        <v>41</v>
      </c>
      <c r="B124" s="55">
        <v>611000</v>
      </c>
      <c r="C124" s="228" t="s">
        <v>106</v>
      </c>
      <c r="D124" s="229"/>
      <c r="E124" s="230"/>
      <c r="F124" s="55">
        <v>53700</v>
      </c>
      <c r="G124" s="55">
        <v>60433</v>
      </c>
      <c r="H124" s="55">
        <v>80500</v>
      </c>
      <c r="I124" s="55">
        <v>80500</v>
      </c>
      <c r="J124" s="56">
        <v>82500</v>
      </c>
      <c r="K124" s="55">
        <v>82500</v>
      </c>
      <c r="L124" s="55">
        <v>82500</v>
      </c>
    </row>
    <row r="125" spans="1:12" ht="15.75" thickBot="1" x14ac:dyDescent="0.3">
      <c r="A125" s="53">
        <v>41</v>
      </c>
      <c r="B125" s="55">
        <v>612001</v>
      </c>
      <c r="C125" s="228" t="s">
        <v>107</v>
      </c>
      <c r="D125" s="229"/>
      <c r="E125" s="230"/>
      <c r="F125" s="55">
        <v>7362</v>
      </c>
      <c r="G125" s="55">
        <v>8704</v>
      </c>
      <c r="H125" s="55">
        <v>9900</v>
      </c>
      <c r="I125" s="55">
        <v>9900</v>
      </c>
      <c r="J125" s="56">
        <v>13000</v>
      </c>
      <c r="K125" s="55">
        <v>13000</v>
      </c>
      <c r="L125" s="55">
        <v>13000</v>
      </c>
    </row>
    <row r="126" spans="1:12" ht="15.75" thickBot="1" x14ac:dyDescent="0.3">
      <c r="A126" s="53">
        <v>41</v>
      </c>
      <c r="B126" s="55">
        <v>614000</v>
      </c>
      <c r="C126" s="228" t="s">
        <v>108</v>
      </c>
      <c r="D126" s="229"/>
      <c r="E126" s="230"/>
      <c r="F126" s="55">
        <v>3940</v>
      </c>
      <c r="G126" s="55">
        <v>4528</v>
      </c>
      <c r="H126" s="55">
        <v>4600</v>
      </c>
      <c r="I126" s="55">
        <v>4600</v>
      </c>
      <c r="J126" s="56">
        <v>6500</v>
      </c>
      <c r="K126" s="55">
        <v>6500</v>
      </c>
      <c r="L126" s="55">
        <v>6500</v>
      </c>
    </row>
    <row r="127" spans="1:12" ht="15.75" thickBot="1" x14ac:dyDescent="0.3">
      <c r="A127" s="53">
        <v>41</v>
      </c>
      <c r="B127" s="55">
        <v>621000</v>
      </c>
      <c r="C127" s="228" t="s">
        <v>109</v>
      </c>
      <c r="D127" s="229"/>
      <c r="E127" s="230"/>
      <c r="F127" s="55">
        <v>5571</v>
      </c>
      <c r="G127" s="55">
        <v>6230</v>
      </c>
      <c r="H127" s="55">
        <v>8200</v>
      </c>
      <c r="I127" s="55">
        <v>8200</v>
      </c>
      <c r="J127" s="56">
        <v>8810</v>
      </c>
      <c r="K127" s="55">
        <v>8810</v>
      </c>
      <c r="L127" s="55">
        <v>8810</v>
      </c>
    </row>
    <row r="128" spans="1:12" ht="15.75" thickBot="1" x14ac:dyDescent="0.3">
      <c r="A128" s="53">
        <v>41</v>
      </c>
      <c r="B128" s="55">
        <v>623000</v>
      </c>
      <c r="C128" s="228" t="s">
        <v>110</v>
      </c>
      <c r="D128" s="229"/>
      <c r="E128" s="230"/>
      <c r="F128" s="55">
        <v>998</v>
      </c>
      <c r="G128" s="55">
        <v>1144</v>
      </c>
      <c r="H128" s="55">
        <v>1300</v>
      </c>
      <c r="I128" s="55">
        <v>1300</v>
      </c>
      <c r="J128" s="56">
        <v>1390</v>
      </c>
      <c r="K128" s="55">
        <v>1390</v>
      </c>
      <c r="L128" s="55">
        <v>1390</v>
      </c>
    </row>
    <row r="129" spans="1:12" ht="15.75" thickBot="1" x14ac:dyDescent="0.3">
      <c r="A129" s="53">
        <v>41</v>
      </c>
      <c r="B129" s="55">
        <v>625001</v>
      </c>
      <c r="C129" s="228" t="s">
        <v>111</v>
      </c>
      <c r="D129" s="229"/>
      <c r="E129" s="230"/>
      <c r="F129" s="55">
        <v>909</v>
      </c>
      <c r="G129" s="55">
        <v>1030</v>
      </c>
      <c r="H129" s="55">
        <v>1330</v>
      </c>
      <c r="I129" s="55">
        <v>1330</v>
      </c>
      <c r="J129" s="56">
        <v>1430</v>
      </c>
      <c r="K129" s="55">
        <v>1430</v>
      </c>
      <c r="L129" s="55">
        <v>1430</v>
      </c>
    </row>
    <row r="130" spans="1:12" ht="15.75" thickBot="1" x14ac:dyDescent="0.3">
      <c r="A130" s="53">
        <v>41</v>
      </c>
      <c r="B130" s="55">
        <v>625002</v>
      </c>
      <c r="C130" s="228" t="s">
        <v>112</v>
      </c>
      <c r="D130" s="229"/>
      <c r="E130" s="230"/>
      <c r="F130" s="55">
        <v>9195</v>
      </c>
      <c r="G130" s="55">
        <v>10362</v>
      </c>
      <c r="H130" s="55">
        <v>13300</v>
      </c>
      <c r="I130" s="55">
        <v>13300</v>
      </c>
      <c r="J130" s="56">
        <v>14280</v>
      </c>
      <c r="K130" s="55">
        <v>14280</v>
      </c>
      <c r="L130" s="55">
        <v>14280</v>
      </c>
    </row>
    <row r="131" spans="1:12" ht="15.75" thickBot="1" x14ac:dyDescent="0.3">
      <c r="A131" s="53">
        <v>41</v>
      </c>
      <c r="B131" s="55">
        <v>625003</v>
      </c>
      <c r="C131" s="228" t="s">
        <v>113</v>
      </c>
      <c r="D131" s="229"/>
      <c r="E131" s="230"/>
      <c r="F131" s="55">
        <v>526</v>
      </c>
      <c r="G131" s="55">
        <v>601</v>
      </c>
      <c r="H131" s="55">
        <v>761</v>
      </c>
      <c r="I131" s="55">
        <v>761</v>
      </c>
      <c r="J131" s="56">
        <v>816</v>
      </c>
      <c r="K131" s="55">
        <v>816</v>
      </c>
      <c r="L131" s="55">
        <v>816</v>
      </c>
    </row>
    <row r="132" spans="1:12" ht="15.75" thickBot="1" x14ac:dyDescent="0.3">
      <c r="A132" s="53">
        <v>41</v>
      </c>
      <c r="B132" s="55">
        <v>625004</v>
      </c>
      <c r="C132" s="228" t="s">
        <v>114</v>
      </c>
      <c r="D132" s="229"/>
      <c r="E132" s="230"/>
      <c r="F132" s="55">
        <v>1915</v>
      </c>
      <c r="G132" s="55">
        <v>1952</v>
      </c>
      <c r="H132" s="55">
        <v>2850</v>
      </c>
      <c r="I132" s="55">
        <v>2850</v>
      </c>
      <c r="J132" s="56">
        <v>3060</v>
      </c>
      <c r="K132" s="55">
        <v>3060</v>
      </c>
      <c r="L132" s="55">
        <v>3060</v>
      </c>
    </row>
    <row r="133" spans="1:12" ht="15.75" thickBot="1" x14ac:dyDescent="0.3">
      <c r="A133" s="53">
        <v>41</v>
      </c>
      <c r="B133" s="55">
        <v>625005</v>
      </c>
      <c r="C133" s="228" t="s">
        <v>115</v>
      </c>
      <c r="D133" s="229"/>
      <c r="E133" s="230"/>
      <c r="F133" s="55">
        <v>633</v>
      </c>
      <c r="G133" s="55">
        <v>640</v>
      </c>
      <c r="H133" s="55">
        <v>980</v>
      </c>
      <c r="I133" s="55">
        <v>980</v>
      </c>
      <c r="J133" s="56">
        <v>1020</v>
      </c>
      <c r="K133" s="55">
        <v>1020</v>
      </c>
      <c r="L133" s="55">
        <v>1020</v>
      </c>
    </row>
    <row r="134" spans="1:12" ht="15.75" thickBot="1" x14ac:dyDescent="0.3">
      <c r="A134" s="53">
        <v>41</v>
      </c>
      <c r="B134" s="55">
        <v>625007</v>
      </c>
      <c r="C134" s="228" t="s">
        <v>116</v>
      </c>
      <c r="D134" s="229"/>
      <c r="E134" s="230"/>
      <c r="F134" s="55">
        <v>3118</v>
      </c>
      <c r="G134" s="55">
        <v>3515</v>
      </c>
      <c r="H134" s="55">
        <v>4510</v>
      </c>
      <c r="I134" s="55">
        <v>4510</v>
      </c>
      <c r="J134" s="56">
        <v>4850</v>
      </c>
      <c r="K134" s="55">
        <v>4850</v>
      </c>
      <c r="L134" s="55">
        <v>4850</v>
      </c>
    </row>
    <row r="135" spans="1:12" ht="15.75" thickBot="1" x14ac:dyDescent="0.3">
      <c r="A135" s="53">
        <v>41</v>
      </c>
      <c r="B135" s="55">
        <v>631001</v>
      </c>
      <c r="C135" s="228" t="s">
        <v>117</v>
      </c>
      <c r="D135" s="229"/>
      <c r="E135" s="230"/>
      <c r="F135" s="55">
        <v>110</v>
      </c>
      <c r="G135" s="55">
        <v>16</v>
      </c>
      <c r="H135" s="55">
        <v>50</v>
      </c>
      <c r="I135" s="55">
        <v>50</v>
      </c>
      <c r="J135" s="56">
        <v>50</v>
      </c>
      <c r="K135" s="80">
        <v>50</v>
      </c>
      <c r="L135" s="80">
        <v>50</v>
      </c>
    </row>
    <row r="136" spans="1:12" ht="15.75" thickBot="1" x14ac:dyDescent="0.3">
      <c r="A136" s="53">
        <v>41</v>
      </c>
      <c r="B136" s="55">
        <v>632001</v>
      </c>
      <c r="C136" s="228" t="s">
        <v>118</v>
      </c>
      <c r="D136" s="229"/>
      <c r="E136" s="230"/>
      <c r="F136" s="55">
        <v>1548</v>
      </c>
      <c r="G136" s="55">
        <v>1136</v>
      </c>
      <c r="H136" s="55">
        <v>1500</v>
      </c>
      <c r="I136" s="55">
        <v>1500</v>
      </c>
      <c r="J136" s="56">
        <v>1500</v>
      </c>
      <c r="K136" s="80">
        <v>1500</v>
      </c>
      <c r="L136" s="80">
        <v>1500</v>
      </c>
    </row>
    <row r="137" spans="1:12" ht="15.75" thickBot="1" x14ac:dyDescent="0.3">
      <c r="A137" s="53">
        <v>41</v>
      </c>
      <c r="B137" s="55">
        <v>632001</v>
      </c>
      <c r="C137" s="228" t="s">
        <v>119</v>
      </c>
      <c r="D137" s="229"/>
      <c r="E137" s="230"/>
      <c r="F137" s="55">
        <v>2244</v>
      </c>
      <c r="G137" s="55">
        <v>2011</v>
      </c>
      <c r="H137" s="55">
        <v>3000</v>
      </c>
      <c r="I137" s="55">
        <v>3000</v>
      </c>
      <c r="J137" s="56">
        <v>3000</v>
      </c>
      <c r="K137" s="80">
        <v>3000</v>
      </c>
      <c r="L137" s="80">
        <v>3000</v>
      </c>
    </row>
    <row r="138" spans="1:12" ht="15.75" thickBot="1" x14ac:dyDescent="0.3">
      <c r="A138" s="53">
        <v>41</v>
      </c>
      <c r="B138" s="55">
        <v>632003</v>
      </c>
      <c r="C138" s="228" t="s">
        <v>120</v>
      </c>
      <c r="D138" s="229"/>
      <c r="E138" s="230"/>
      <c r="F138" s="55">
        <v>290</v>
      </c>
      <c r="G138" s="55">
        <v>255</v>
      </c>
      <c r="H138" s="55">
        <v>400</v>
      </c>
      <c r="I138" s="55">
        <v>400</v>
      </c>
      <c r="J138" s="56">
        <v>400</v>
      </c>
      <c r="K138" s="80">
        <v>400</v>
      </c>
      <c r="L138" s="80">
        <v>400</v>
      </c>
    </row>
    <row r="139" spans="1:12" ht="15.75" thickBot="1" x14ac:dyDescent="0.3">
      <c r="A139" s="53">
        <v>41</v>
      </c>
      <c r="B139" s="55">
        <v>632004</v>
      </c>
      <c r="C139" s="228" t="s">
        <v>121</v>
      </c>
      <c r="D139" s="229"/>
      <c r="E139" s="230"/>
      <c r="F139" s="55">
        <v>344</v>
      </c>
      <c r="G139" s="55">
        <v>464</v>
      </c>
      <c r="H139" s="55">
        <v>400</v>
      </c>
      <c r="I139" s="55">
        <v>400</v>
      </c>
      <c r="J139" s="56">
        <v>500</v>
      </c>
      <c r="K139" s="80">
        <v>400</v>
      </c>
      <c r="L139" s="80">
        <v>400</v>
      </c>
    </row>
    <row r="140" spans="1:12" ht="15.75" thickBot="1" x14ac:dyDescent="0.3">
      <c r="A140" s="53">
        <v>41</v>
      </c>
      <c r="B140" s="55">
        <v>632005</v>
      </c>
      <c r="C140" s="228" t="s">
        <v>122</v>
      </c>
      <c r="D140" s="229"/>
      <c r="E140" s="230"/>
      <c r="F140" s="55">
        <v>491</v>
      </c>
      <c r="G140" s="55">
        <v>364</v>
      </c>
      <c r="H140" s="55">
        <v>500</v>
      </c>
      <c r="I140" s="55">
        <v>500</v>
      </c>
      <c r="J140" s="56">
        <v>500</v>
      </c>
      <c r="K140" s="80">
        <v>500</v>
      </c>
      <c r="L140" s="80">
        <v>500</v>
      </c>
    </row>
    <row r="141" spans="1:12" ht="15.75" thickBot="1" x14ac:dyDescent="0.3">
      <c r="A141" s="53">
        <v>41</v>
      </c>
      <c r="B141" s="55">
        <v>632005</v>
      </c>
      <c r="C141" s="228" t="s">
        <v>123</v>
      </c>
      <c r="D141" s="229"/>
      <c r="E141" s="230"/>
      <c r="F141" s="55">
        <v>588</v>
      </c>
      <c r="G141" s="55">
        <v>606</v>
      </c>
      <c r="H141" s="55">
        <v>600</v>
      </c>
      <c r="I141" s="55">
        <v>600</v>
      </c>
      <c r="J141" s="56">
        <v>600</v>
      </c>
      <c r="K141" s="80">
        <v>600</v>
      </c>
      <c r="L141" s="80">
        <v>600</v>
      </c>
    </row>
    <row r="142" spans="1:12" ht="15.75" thickBot="1" x14ac:dyDescent="0.3">
      <c r="A142" s="53">
        <v>41</v>
      </c>
      <c r="B142" s="55">
        <v>633001</v>
      </c>
      <c r="C142" s="228" t="s">
        <v>124</v>
      </c>
      <c r="D142" s="229"/>
      <c r="E142" s="230"/>
      <c r="F142" s="55">
        <v>120</v>
      </c>
      <c r="G142" s="55">
        <v>0</v>
      </c>
      <c r="H142" s="55">
        <v>1000</v>
      </c>
      <c r="I142" s="55">
        <v>1000</v>
      </c>
      <c r="J142" s="56">
        <v>1000</v>
      </c>
      <c r="K142" s="80">
        <v>1000</v>
      </c>
      <c r="L142" s="80">
        <v>1000</v>
      </c>
    </row>
    <row r="143" spans="1:12" ht="15.75" thickBot="1" x14ac:dyDescent="0.3">
      <c r="A143" s="53">
        <v>41</v>
      </c>
      <c r="B143" s="55">
        <v>633002</v>
      </c>
      <c r="C143" s="228" t="s">
        <v>125</v>
      </c>
      <c r="D143" s="229"/>
      <c r="E143" s="230"/>
      <c r="F143" s="55">
        <v>0</v>
      </c>
      <c r="G143" s="55">
        <v>0</v>
      </c>
      <c r="H143" s="55">
        <v>200</v>
      </c>
      <c r="I143" s="55">
        <v>200</v>
      </c>
      <c r="J143" s="56">
        <v>200</v>
      </c>
      <c r="K143" s="80">
        <v>200</v>
      </c>
      <c r="L143" s="80">
        <v>200</v>
      </c>
    </row>
    <row r="144" spans="1:12" ht="15.75" thickBot="1" x14ac:dyDescent="0.3">
      <c r="A144" s="53">
        <v>41</v>
      </c>
      <c r="B144" s="55">
        <v>633004</v>
      </c>
      <c r="C144" s="228" t="s">
        <v>126</v>
      </c>
      <c r="D144" s="229"/>
      <c r="E144" s="230"/>
      <c r="F144" s="55">
        <v>0</v>
      </c>
      <c r="G144" s="55">
        <v>291</v>
      </c>
      <c r="H144" s="55">
        <v>0</v>
      </c>
      <c r="I144" s="55">
        <v>0</v>
      </c>
      <c r="J144" s="56">
        <v>0</v>
      </c>
      <c r="K144" s="80">
        <v>0</v>
      </c>
      <c r="L144" s="80">
        <v>0</v>
      </c>
    </row>
    <row r="145" spans="1:12" ht="15.75" thickBot="1" x14ac:dyDescent="0.3">
      <c r="A145" s="53">
        <v>41</v>
      </c>
      <c r="B145" s="55">
        <v>633006</v>
      </c>
      <c r="C145" s="228" t="s">
        <v>127</v>
      </c>
      <c r="D145" s="229"/>
      <c r="E145" s="230"/>
      <c r="F145" s="55">
        <v>1676</v>
      </c>
      <c r="G145" s="55">
        <v>1226</v>
      </c>
      <c r="H145" s="55">
        <v>1700</v>
      </c>
      <c r="I145" s="55">
        <v>1700</v>
      </c>
      <c r="J145" s="56">
        <v>2000</v>
      </c>
      <c r="K145" s="80">
        <v>1700</v>
      </c>
      <c r="L145" s="80">
        <v>1700</v>
      </c>
    </row>
    <row r="146" spans="1:12" ht="15.75" thickBot="1" x14ac:dyDescent="0.3">
      <c r="A146" s="53">
        <v>41</v>
      </c>
      <c r="B146" s="55">
        <v>633009</v>
      </c>
      <c r="C146" s="228" t="s">
        <v>128</v>
      </c>
      <c r="D146" s="229"/>
      <c r="E146" s="230"/>
      <c r="F146" s="55">
        <v>192</v>
      </c>
      <c r="G146" s="55">
        <v>16</v>
      </c>
      <c r="H146" s="55">
        <v>300</v>
      </c>
      <c r="I146" s="55">
        <v>300</v>
      </c>
      <c r="J146" s="56">
        <v>300</v>
      </c>
      <c r="K146" s="80">
        <v>300</v>
      </c>
      <c r="L146" s="80">
        <v>300</v>
      </c>
    </row>
    <row r="147" spans="1:12" ht="15.75" thickBot="1" x14ac:dyDescent="0.3">
      <c r="A147" s="53">
        <v>41</v>
      </c>
      <c r="B147" s="55">
        <v>633013</v>
      </c>
      <c r="C147" s="228" t="s">
        <v>129</v>
      </c>
      <c r="D147" s="229"/>
      <c r="E147" s="230"/>
      <c r="F147" s="55">
        <v>0</v>
      </c>
      <c r="G147" s="55">
        <v>0</v>
      </c>
      <c r="H147" s="55">
        <v>0</v>
      </c>
      <c r="I147" s="55">
        <v>0</v>
      </c>
      <c r="J147" s="56">
        <v>0</v>
      </c>
      <c r="K147" s="80">
        <v>0</v>
      </c>
      <c r="L147" s="80">
        <v>0</v>
      </c>
    </row>
    <row r="148" spans="1:12" ht="15.75" thickBot="1" x14ac:dyDescent="0.3">
      <c r="A148" s="53">
        <v>41</v>
      </c>
      <c r="B148" s="55">
        <v>633016</v>
      </c>
      <c r="C148" s="228" t="s">
        <v>130</v>
      </c>
      <c r="D148" s="229"/>
      <c r="E148" s="230"/>
      <c r="F148" s="55">
        <v>145</v>
      </c>
      <c r="G148" s="55">
        <v>225</v>
      </c>
      <c r="H148" s="55">
        <v>400</v>
      </c>
      <c r="I148" s="55">
        <v>400</v>
      </c>
      <c r="J148" s="56">
        <v>400</v>
      </c>
      <c r="K148" s="80">
        <v>400</v>
      </c>
      <c r="L148" s="80">
        <v>400</v>
      </c>
    </row>
    <row r="149" spans="1:12" ht="15.75" thickBot="1" x14ac:dyDescent="0.3">
      <c r="A149" s="53">
        <v>71</v>
      </c>
      <c r="B149" s="55">
        <v>637004</v>
      </c>
      <c r="C149" s="81" t="s">
        <v>131</v>
      </c>
      <c r="D149" s="82"/>
      <c r="E149" s="76"/>
      <c r="F149" s="55">
        <v>666</v>
      </c>
      <c r="G149" s="55">
        <v>0</v>
      </c>
      <c r="H149" s="55">
        <v>0</v>
      </c>
      <c r="I149" s="55">
        <v>0</v>
      </c>
      <c r="J149" s="56">
        <v>0</v>
      </c>
      <c r="K149" s="80">
        <v>0</v>
      </c>
      <c r="L149" s="80">
        <v>0</v>
      </c>
    </row>
    <row r="150" spans="1:12" ht="15.75" thickBot="1" x14ac:dyDescent="0.3">
      <c r="A150" s="53">
        <v>41</v>
      </c>
      <c r="B150" s="55">
        <v>633018</v>
      </c>
      <c r="C150" s="228" t="s">
        <v>382</v>
      </c>
      <c r="D150" s="229"/>
      <c r="E150" s="230"/>
      <c r="F150" s="55">
        <v>395</v>
      </c>
      <c r="G150" s="55">
        <v>0</v>
      </c>
      <c r="H150" s="55">
        <v>400</v>
      </c>
      <c r="I150" s="55">
        <v>400</v>
      </c>
      <c r="J150" s="56">
        <v>1200</v>
      </c>
      <c r="K150" s="80">
        <v>400</v>
      </c>
      <c r="L150" s="80">
        <v>200</v>
      </c>
    </row>
    <row r="151" spans="1:12" ht="15.75" thickBot="1" x14ac:dyDescent="0.3">
      <c r="A151" s="53">
        <v>41</v>
      </c>
      <c r="B151" s="55">
        <v>634001</v>
      </c>
      <c r="C151" s="228" t="s">
        <v>132</v>
      </c>
      <c r="D151" s="229"/>
      <c r="E151" s="230"/>
      <c r="F151" s="55">
        <v>1028</v>
      </c>
      <c r="G151" s="55">
        <v>852</v>
      </c>
      <c r="H151" s="55">
        <v>1000</v>
      </c>
      <c r="I151" s="55">
        <v>1000</v>
      </c>
      <c r="J151" s="56">
        <v>1000</v>
      </c>
      <c r="K151" s="80">
        <v>1000</v>
      </c>
      <c r="L151" s="80">
        <v>1000</v>
      </c>
    </row>
    <row r="152" spans="1:12" ht="15.75" thickBot="1" x14ac:dyDescent="0.3">
      <c r="A152" s="53">
        <v>41</v>
      </c>
      <c r="B152" s="55">
        <v>634002</v>
      </c>
      <c r="C152" s="228" t="s">
        <v>133</v>
      </c>
      <c r="D152" s="229"/>
      <c r="E152" s="230"/>
      <c r="F152" s="55">
        <v>359</v>
      </c>
      <c r="G152" s="55">
        <v>67</v>
      </c>
      <c r="H152" s="55">
        <v>500</v>
      </c>
      <c r="I152" s="55">
        <v>500</v>
      </c>
      <c r="J152" s="56">
        <v>500</v>
      </c>
      <c r="K152" s="80">
        <v>500</v>
      </c>
      <c r="L152" s="80">
        <v>500</v>
      </c>
    </row>
    <row r="153" spans="1:12" ht="15.75" thickBot="1" x14ac:dyDescent="0.3">
      <c r="A153" s="53">
        <v>41</v>
      </c>
      <c r="B153" s="55">
        <v>634003</v>
      </c>
      <c r="C153" s="228" t="s">
        <v>134</v>
      </c>
      <c r="D153" s="229"/>
      <c r="E153" s="230"/>
      <c r="F153" s="55">
        <v>98</v>
      </c>
      <c r="G153" s="55">
        <v>103</v>
      </c>
      <c r="H153" s="55">
        <v>103</v>
      </c>
      <c r="I153" s="55">
        <v>103</v>
      </c>
      <c r="J153" s="56">
        <v>103</v>
      </c>
      <c r="K153" s="80">
        <v>103</v>
      </c>
      <c r="L153" s="80">
        <v>103</v>
      </c>
    </row>
    <row r="154" spans="1:12" ht="15.75" thickBot="1" x14ac:dyDescent="0.3">
      <c r="A154" s="53">
        <v>41</v>
      </c>
      <c r="B154" s="55">
        <v>634005</v>
      </c>
      <c r="C154" s="228" t="s">
        <v>135</v>
      </c>
      <c r="D154" s="229"/>
      <c r="E154" s="230"/>
      <c r="F154" s="55">
        <v>128</v>
      </c>
      <c r="G154" s="55">
        <v>308</v>
      </c>
      <c r="H154" s="55">
        <v>200</v>
      </c>
      <c r="I154" s="55">
        <v>200</v>
      </c>
      <c r="J154" s="56">
        <v>200</v>
      </c>
      <c r="K154" s="80">
        <v>200</v>
      </c>
      <c r="L154" s="80">
        <v>200</v>
      </c>
    </row>
    <row r="155" spans="1:12" ht="15.75" thickBot="1" x14ac:dyDescent="0.3">
      <c r="A155" s="53">
        <v>41</v>
      </c>
      <c r="B155" s="55">
        <v>635002</v>
      </c>
      <c r="C155" s="81" t="s">
        <v>372</v>
      </c>
      <c r="D155" s="82"/>
      <c r="E155" s="76"/>
      <c r="F155" s="55">
        <v>30</v>
      </c>
      <c r="G155" s="55">
        <v>180</v>
      </c>
      <c r="H155" s="55">
        <v>1000</v>
      </c>
      <c r="I155" s="55">
        <v>1000</v>
      </c>
      <c r="J155" s="56">
        <v>1000</v>
      </c>
      <c r="K155" s="80">
        <v>1000</v>
      </c>
      <c r="L155" s="80">
        <v>1000</v>
      </c>
    </row>
    <row r="156" spans="1:12" ht="15.75" thickBot="1" x14ac:dyDescent="0.3">
      <c r="A156" s="53">
        <v>41</v>
      </c>
      <c r="B156" s="55">
        <v>635004</v>
      </c>
      <c r="C156" s="228" t="s">
        <v>137</v>
      </c>
      <c r="D156" s="229"/>
      <c r="E156" s="230"/>
      <c r="F156" s="55">
        <v>0</v>
      </c>
      <c r="G156" s="55">
        <v>0</v>
      </c>
      <c r="H156" s="55">
        <v>0</v>
      </c>
      <c r="I156" s="55">
        <v>0</v>
      </c>
      <c r="J156" s="56">
        <v>0</v>
      </c>
      <c r="K156" s="80">
        <v>0</v>
      </c>
      <c r="L156" s="80">
        <v>0</v>
      </c>
    </row>
    <row r="157" spans="1:12" ht="15.75" thickBot="1" x14ac:dyDescent="0.3">
      <c r="A157" s="53">
        <v>41</v>
      </c>
      <c r="B157" s="55">
        <v>635005</v>
      </c>
      <c r="C157" s="228" t="s">
        <v>138</v>
      </c>
      <c r="D157" s="229"/>
      <c r="E157" s="230"/>
      <c r="F157" s="55">
        <v>0</v>
      </c>
      <c r="G157" s="55">
        <v>0</v>
      </c>
      <c r="H157" s="55">
        <v>2000</v>
      </c>
      <c r="I157" s="55">
        <v>2000</v>
      </c>
      <c r="J157" s="56">
        <v>2000</v>
      </c>
      <c r="K157" s="80">
        <v>2000</v>
      </c>
      <c r="L157" s="80">
        <v>2000</v>
      </c>
    </row>
    <row r="158" spans="1:12" ht="15.75" thickBot="1" x14ac:dyDescent="0.3">
      <c r="A158" s="53">
        <v>41</v>
      </c>
      <c r="B158" s="55">
        <v>635006</v>
      </c>
      <c r="C158" s="81" t="s">
        <v>139</v>
      </c>
      <c r="D158" s="82"/>
      <c r="E158" s="76"/>
      <c r="F158" s="55">
        <v>1474</v>
      </c>
      <c r="G158" s="55">
        <v>500</v>
      </c>
      <c r="H158" s="55">
        <v>2000</v>
      </c>
      <c r="I158" s="55">
        <v>2000</v>
      </c>
      <c r="J158" s="56">
        <v>2000</v>
      </c>
      <c r="K158" s="80">
        <v>2000</v>
      </c>
      <c r="L158" s="80">
        <v>2000</v>
      </c>
    </row>
    <row r="159" spans="1:12" ht="15.75" thickBot="1" x14ac:dyDescent="0.3">
      <c r="A159" s="53">
        <v>41</v>
      </c>
      <c r="B159" s="55">
        <v>635009</v>
      </c>
      <c r="C159" s="228" t="s">
        <v>383</v>
      </c>
      <c r="D159" s="229"/>
      <c r="E159" s="230"/>
      <c r="F159" s="55">
        <v>967</v>
      </c>
      <c r="G159" s="55">
        <v>923</v>
      </c>
      <c r="H159" s="55">
        <v>1200</v>
      </c>
      <c r="I159" s="55">
        <v>1200</v>
      </c>
      <c r="J159" s="56">
        <v>1600</v>
      </c>
      <c r="K159" s="80">
        <v>1600</v>
      </c>
      <c r="L159" s="80">
        <v>1600</v>
      </c>
    </row>
    <row r="160" spans="1:12" ht="15.75" thickBot="1" x14ac:dyDescent="0.3">
      <c r="A160" s="53">
        <v>41</v>
      </c>
      <c r="B160" s="55">
        <v>636001</v>
      </c>
      <c r="C160" s="228" t="s">
        <v>141</v>
      </c>
      <c r="D160" s="229"/>
      <c r="E160" s="230"/>
      <c r="F160" s="55">
        <v>172</v>
      </c>
      <c r="G160" s="55">
        <v>172</v>
      </c>
      <c r="H160" s="55">
        <v>172</v>
      </c>
      <c r="I160" s="55">
        <v>172</v>
      </c>
      <c r="J160" s="56">
        <v>172</v>
      </c>
      <c r="K160" s="80">
        <v>172</v>
      </c>
      <c r="L160" s="80">
        <v>172</v>
      </c>
    </row>
    <row r="161" spans="1:12" ht="15.75" thickBot="1" x14ac:dyDescent="0.3">
      <c r="A161" s="53">
        <v>41</v>
      </c>
      <c r="B161" s="55">
        <v>637003</v>
      </c>
      <c r="C161" s="228" t="s">
        <v>373</v>
      </c>
      <c r="D161" s="229"/>
      <c r="E161" s="230"/>
      <c r="F161" s="55">
        <v>399</v>
      </c>
      <c r="G161" s="55">
        <v>290</v>
      </c>
      <c r="H161" s="55">
        <v>100</v>
      </c>
      <c r="I161" s="54">
        <v>1000</v>
      </c>
      <c r="J161" s="56">
        <v>300</v>
      </c>
      <c r="K161" s="80">
        <v>100</v>
      </c>
      <c r="L161" s="80">
        <v>100</v>
      </c>
    </row>
    <row r="162" spans="1:12" ht="15.75" thickBot="1" x14ac:dyDescent="0.3">
      <c r="A162" s="53">
        <v>41</v>
      </c>
      <c r="B162" s="55">
        <v>637004</v>
      </c>
      <c r="C162" s="228" t="s">
        <v>378</v>
      </c>
      <c r="D162" s="229"/>
      <c r="E162" s="230"/>
      <c r="F162" s="55">
        <v>1096</v>
      </c>
      <c r="G162" s="55">
        <v>1295</v>
      </c>
      <c r="H162" s="55">
        <v>2500</v>
      </c>
      <c r="I162" s="55">
        <v>2500</v>
      </c>
      <c r="J162" s="56">
        <v>3500</v>
      </c>
      <c r="K162" s="80">
        <v>3500</v>
      </c>
      <c r="L162" s="80">
        <v>3500</v>
      </c>
    </row>
    <row r="163" spans="1:12" ht="15.75" thickBot="1" x14ac:dyDescent="0.3">
      <c r="A163" s="53">
        <v>71</v>
      </c>
      <c r="B163" s="55">
        <v>637004</v>
      </c>
      <c r="C163" s="81" t="s">
        <v>142</v>
      </c>
      <c r="D163" s="82"/>
      <c r="E163" s="76"/>
      <c r="F163" s="55">
        <v>30</v>
      </c>
      <c r="G163" s="55">
        <v>0</v>
      </c>
      <c r="H163" s="55">
        <v>0</v>
      </c>
      <c r="I163" s="55">
        <v>0</v>
      </c>
      <c r="J163" s="56">
        <v>0</v>
      </c>
      <c r="K163" s="80">
        <v>0</v>
      </c>
      <c r="L163" s="80">
        <v>0</v>
      </c>
    </row>
    <row r="164" spans="1:12" ht="15.75" thickBot="1" x14ac:dyDescent="0.3">
      <c r="A164" s="53">
        <v>41</v>
      </c>
      <c r="B164" s="55">
        <v>637005</v>
      </c>
      <c r="C164" s="228" t="s">
        <v>143</v>
      </c>
      <c r="D164" s="229"/>
      <c r="E164" s="230"/>
      <c r="F164" s="55">
        <v>180</v>
      </c>
      <c r="G164" s="55">
        <v>2909</v>
      </c>
      <c r="H164" s="55">
        <v>3000</v>
      </c>
      <c r="I164" s="55">
        <v>3000</v>
      </c>
      <c r="J164" s="56">
        <v>3000</v>
      </c>
      <c r="K164" s="80">
        <v>3000</v>
      </c>
      <c r="L164" s="80">
        <v>3000</v>
      </c>
    </row>
    <row r="165" spans="1:12" ht="15.75" thickBot="1" x14ac:dyDescent="0.3">
      <c r="A165" s="53">
        <v>41</v>
      </c>
      <c r="B165" s="55">
        <v>637011</v>
      </c>
      <c r="C165" s="228" t="s">
        <v>374</v>
      </c>
      <c r="D165" s="229"/>
      <c r="E165" s="230"/>
      <c r="F165" s="55">
        <v>460</v>
      </c>
      <c r="G165" s="55">
        <v>0</v>
      </c>
      <c r="H165" s="55">
        <v>0</v>
      </c>
      <c r="I165" s="55">
        <v>0</v>
      </c>
      <c r="J165" s="56">
        <v>3000</v>
      </c>
      <c r="K165" s="80">
        <v>0</v>
      </c>
      <c r="L165" s="80">
        <v>0</v>
      </c>
    </row>
    <row r="166" spans="1:12" ht="15.75" thickBot="1" x14ac:dyDescent="0.3">
      <c r="A166" s="53">
        <v>41</v>
      </c>
      <c r="B166" s="55">
        <v>637014</v>
      </c>
      <c r="C166" s="228" t="s">
        <v>144</v>
      </c>
      <c r="D166" s="229"/>
      <c r="E166" s="230"/>
      <c r="F166" s="55">
        <v>3338</v>
      </c>
      <c r="G166" s="55">
        <v>2496</v>
      </c>
      <c r="H166" s="55">
        <v>4000</v>
      </c>
      <c r="I166" s="55">
        <v>4000</v>
      </c>
      <c r="J166" s="56">
        <v>4000</v>
      </c>
      <c r="K166" s="80">
        <v>4000</v>
      </c>
      <c r="L166" s="80">
        <v>4000</v>
      </c>
    </row>
    <row r="167" spans="1:12" ht="15.75" thickBot="1" x14ac:dyDescent="0.3">
      <c r="A167" s="53">
        <v>41</v>
      </c>
      <c r="B167" s="55">
        <v>637015</v>
      </c>
      <c r="C167" s="228" t="s">
        <v>145</v>
      </c>
      <c r="D167" s="229"/>
      <c r="E167" s="230"/>
      <c r="F167" s="55">
        <v>2157</v>
      </c>
      <c r="G167" s="55">
        <v>2149</v>
      </c>
      <c r="H167" s="55">
        <v>2500</v>
      </c>
      <c r="I167" s="55">
        <v>2500</v>
      </c>
      <c r="J167" s="56">
        <v>2500</v>
      </c>
      <c r="K167" s="80">
        <v>2500</v>
      </c>
      <c r="L167" s="80">
        <v>2500</v>
      </c>
    </row>
    <row r="168" spans="1:12" ht="15.75" thickBot="1" x14ac:dyDescent="0.3">
      <c r="A168" s="53">
        <v>41</v>
      </c>
      <c r="B168" s="55">
        <v>637016</v>
      </c>
      <c r="C168" s="228" t="s">
        <v>146</v>
      </c>
      <c r="D168" s="229"/>
      <c r="E168" s="230"/>
      <c r="F168" s="55">
        <v>632</v>
      </c>
      <c r="G168" s="55">
        <v>785</v>
      </c>
      <c r="H168" s="55">
        <v>880</v>
      </c>
      <c r="I168" s="55">
        <v>880</v>
      </c>
      <c r="J168" s="56">
        <v>1000</v>
      </c>
      <c r="K168" s="80">
        <v>1000</v>
      </c>
      <c r="L168" s="80">
        <v>1000</v>
      </c>
    </row>
    <row r="169" spans="1:12" ht="15.75" thickBot="1" x14ac:dyDescent="0.3">
      <c r="A169" s="53">
        <v>41</v>
      </c>
      <c r="B169" s="55">
        <v>637017</v>
      </c>
      <c r="C169" s="228" t="s">
        <v>147</v>
      </c>
      <c r="D169" s="229"/>
      <c r="E169" s="230"/>
      <c r="F169" s="55">
        <v>44</v>
      </c>
      <c r="G169" s="55">
        <v>48</v>
      </c>
      <c r="H169" s="55">
        <v>48</v>
      </c>
      <c r="I169" s="55">
        <v>48</v>
      </c>
      <c r="J169" s="56">
        <v>48</v>
      </c>
      <c r="K169" s="80">
        <v>48</v>
      </c>
      <c r="L169" s="80">
        <v>48</v>
      </c>
    </row>
    <row r="170" spans="1:12" s="20" customFormat="1" ht="15.75" thickBot="1" x14ac:dyDescent="0.3">
      <c r="A170" s="53">
        <v>41</v>
      </c>
      <c r="B170" s="55">
        <v>637021</v>
      </c>
      <c r="C170" s="81" t="s">
        <v>377</v>
      </c>
      <c r="D170" s="82"/>
      <c r="E170" s="76"/>
      <c r="F170" s="55">
        <v>0</v>
      </c>
      <c r="G170" s="55">
        <v>630</v>
      </c>
      <c r="H170" s="55">
        <v>0</v>
      </c>
      <c r="I170" s="55">
        <v>0</v>
      </c>
      <c r="J170" s="56">
        <v>0</v>
      </c>
      <c r="K170" s="80">
        <v>0</v>
      </c>
      <c r="L170" s="80">
        <v>0</v>
      </c>
    </row>
    <row r="171" spans="1:12" ht="15.75" thickBot="1" x14ac:dyDescent="0.3">
      <c r="A171" s="53">
        <v>41</v>
      </c>
      <c r="B171" s="55">
        <v>637026</v>
      </c>
      <c r="C171" s="228" t="s">
        <v>148</v>
      </c>
      <c r="D171" s="229"/>
      <c r="E171" s="230"/>
      <c r="F171" s="55">
        <v>797</v>
      </c>
      <c r="G171" s="55">
        <v>3141</v>
      </c>
      <c r="H171" s="55">
        <v>7000</v>
      </c>
      <c r="I171" s="55">
        <v>7000</v>
      </c>
      <c r="J171" s="56">
        <v>7000</v>
      </c>
      <c r="K171" s="80">
        <v>7000</v>
      </c>
      <c r="L171" s="80">
        <v>7000</v>
      </c>
    </row>
    <row r="172" spans="1:12" ht="15.75" thickBot="1" x14ac:dyDescent="0.3">
      <c r="A172" s="53">
        <v>41</v>
      </c>
      <c r="B172" s="55">
        <v>637035</v>
      </c>
      <c r="C172" s="228" t="s">
        <v>149</v>
      </c>
      <c r="D172" s="229"/>
      <c r="E172" s="230"/>
      <c r="F172" s="55">
        <v>56</v>
      </c>
      <c r="G172" s="55">
        <v>56</v>
      </c>
      <c r="H172" s="55">
        <v>56</v>
      </c>
      <c r="I172" s="55">
        <v>56</v>
      </c>
      <c r="J172" s="56">
        <v>56</v>
      </c>
      <c r="K172" s="80">
        <v>56</v>
      </c>
      <c r="L172" s="80">
        <v>56</v>
      </c>
    </row>
    <row r="173" spans="1:12" ht="15.75" thickBot="1" x14ac:dyDescent="0.3">
      <c r="A173" s="53">
        <v>41</v>
      </c>
      <c r="B173" s="55">
        <v>637040</v>
      </c>
      <c r="C173" s="228" t="s">
        <v>375</v>
      </c>
      <c r="D173" s="229"/>
      <c r="E173" s="230"/>
      <c r="F173" s="55">
        <v>0</v>
      </c>
      <c r="G173" s="55">
        <v>2088</v>
      </c>
      <c r="H173" s="55">
        <v>1000</v>
      </c>
      <c r="I173" s="55">
        <v>1000</v>
      </c>
      <c r="J173" s="56">
        <v>1000</v>
      </c>
      <c r="K173" s="80">
        <v>1000</v>
      </c>
      <c r="L173" s="80">
        <v>1000</v>
      </c>
    </row>
    <row r="174" spans="1:12" ht="15.75" thickBot="1" x14ac:dyDescent="0.3">
      <c r="A174" s="53">
        <v>41</v>
      </c>
      <c r="B174" s="55" t="s">
        <v>150</v>
      </c>
      <c r="C174" s="228" t="s">
        <v>151</v>
      </c>
      <c r="D174" s="229"/>
      <c r="E174" s="230"/>
      <c r="F174" s="55">
        <v>3168</v>
      </c>
      <c r="G174" s="55">
        <v>3280</v>
      </c>
      <c r="H174" s="55">
        <v>3500</v>
      </c>
      <c r="I174" s="55">
        <v>3500</v>
      </c>
      <c r="J174" s="56">
        <v>4112</v>
      </c>
      <c r="K174" s="80">
        <v>4264</v>
      </c>
      <c r="L174" s="80">
        <v>4264</v>
      </c>
    </row>
    <row r="175" spans="1:12" ht="15.75" thickBot="1" x14ac:dyDescent="0.3">
      <c r="A175" s="53">
        <v>41</v>
      </c>
      <c r="B175" s="55" t="s">
        <v>152</v>
      </c>
      <c r="C175" s="228" t="s">
        <v>153</v>
      </c>
      <c r="D175" s="229"/>
      <c r="E175" s="230"/>
      <c r="F175" s="55">
        <v>660</v>
      </c>
      <c r="G175" s="55">
        <v>683</v>
      </c>
      <c r="H175" s="55">
        <v>1000</v>
      </c>
      <c r="I175" s="55">
        <v>1000</v>
      </c>
      <c r="J175" s="56">
        <v>838</v>
      </c>
      <c r="K175" s="80">
        <v>838</v>
      </c>
      <c r="L175" s="80">
        <v>914</v>
      </c>
    </row>
    <row r="176" spans="1:12" ht="15.75" thickBot="1" x14ac:dyDescent="0.3">
      <c r="A176" s="53">
        <v>41</v>
      </c>
      <c r="B176" s="55">
        <v>642006</v>
      </c>
      <c r="C176" s="228" t="s">
        <v>154</v>
      </c>
      <c r="D176" s="229"/>
      <c r="E176" s="230"/>
      <c r="F176" s="55">
        <v>601</v>
      </c>
      <c r="G176" s="55">
        <v>4400</v>
      </c>
      <c r="H176" s="55">
        <v>3560</v>
      </c>
      <c r="I176" s="55">
        <v>3560</v>
      </c>
      <c r="J176" s="56">
        <v>3560</v>
      </c>
      <c r="K176" s="80">
        <v>3560</v>
      </c>
      <c r="L176" s="80">
        <v>3560</v>
      </c>
    </row>
    <row r="177" spans="1:12" ht="15.75" thickBot="1" x14ac:dyDescent="0.3">
      <c r="A177" s="53">
        <v>41</v>
      </c>
      <c r="B177" s="55">
        <v>642013</v>
      </c>
      <c r="C177" s="228" t="s">
        <v>430</v>
      </c>
      <c r="D177" s="229"/>
      <c r="E177" s="230"/>
      <c r="F177" s="55">
        <v>0</v>
      </c>
      <c r="G177" s="55">
        <v>0</v>
      </c>
      <c r="H177" s="55">
        <v>0</v>
      </c>
      <c r="I177" s="55">
        <v>0</v>
      </c>
      <c r="J177" s="56">
        <v>1700</v>
      </c>
      <c r="K177" s="80">
        <v>0</v>
      </c>
      <c r="L177" s="80">
        <v>0</v>
      </c>
    </row>
    <row r="178" spans="1:12" ht="15.75" thickBot="1" x14ac:dyDescent="0.3">
      <c r="A178" s="53">
        <v>41</v>
      </c>
      <c r="B178" s="55">
        <v>642015</v>
      </c>
      <c r="C178" s="81" t="s">
        <v>155</v>
      </c>
      <c r="D178" s="82"/>
      <c r="E178" s="76"/>
      <c r="F178" s="55">
        <v>172</v>
      </c>
      <c r="G178" s="55">
        <v>0</v>
      </c>
      <c r="H178" s="55">
        <v>0</v>
      </c>
      <c r="I178" s="55">
        <v>150</v>
      </c>
      <c r="J178" s="56">
        <v>0</v>
      </c>
      <c r="K178" s="80">
        <v>0</v>
      </c>
      <c r="L178" s="80">
        <v>0</v>
      </c>
    </row>
    <row r="179" spans="1:12" ht="15.75" thickBot="1" x14ac:dyDescent="0.3">
      <c r="A179" s="83"/>
      <c r="B179" s="84"/>
      <c r="C179" s="253" t="s">
        <v>156</v>
      </c>
      <c r="D179" s="254"/>
      <c r="E179" s="255"/>
      <c r="F179" s="85">
        <f>SUM(F180:F181)</f>
        <v>1383</v>
      </c>
      <c r="G179" s="85">
        <v>1416</v>
      </c>
      <c r="H179" s="85">
        <f>SUM(H180:H181)</f>
        <v>1500</v>
      </c>
      <c r="I179" s="85">
        <f>SUM(I180:I181)</f>
        <v>1750</v>
      </c>
      <c r="J179" s="85">
        <f>SUM(J180:J181)</f>
        <v>1900</v>
      </c>
      <c r="K179" s="85">
        <f>SUM(K180:K181)</f>
        <v>1900</v>
      </c>
      <c r="L179" s="85">
        <f>SUM(L180:L181)</f>
        <v>1900</v>
      </c>
    </row>
    <row r="180" spans="1:12" ht="15.75" thickBot="1" x14ac:dyDescent="0.3">
      <c r="A180" s="53">
        <v>41</v>
      </c>
      <c r="B180" s="55">
        <v>637005</v>
      </c>
      <c r="C180" s="228" t="s">
        <v>157</v>
      </c>
      <c r="D180" s="229"/>
      <c r="E180" s="230"/>
      <c r="F180" s="55">
        <v>850</v>
      </c>
      <c r="G180" s="55">
        <v>900</v>
      </c>
      <c r="H180" s="55">
        <v>900</v>
      </c>
      <c r="I180" s="55">
        <v>1150</v>
      </c>
      <c r="J180" s="56">
        <v>1300</v>
      </c>
      <c r="K180" s="55">
        <v>1300</v>
      </c>
      <c r="L180" s="55">
        <v>1300</v>
      </c>
    </row>
    <row r="181" spans="1:12" ht="15.75" thickBot="1" x14ac:dyDescent="0.3">
      <c r="A181" s="53">
        <v>41</v>
      </c>
      <c r="B181" s="55">
        <v>637012</v>
      </c>
      <c r="C181" s="228" t="s">
        <v>158</v>
      </c>
      <c r="D181" s="229"/>
      <c r="E181" s="230"/>
      <c r="F181" s="55">
        <v>533</v>
      </c>
      <c r="G181" s="55">
        <v>516</v>
      </c>
      <c r="H181" s="55">
        <v>600</v>
      </c>
      <c r="I181" s="55">
        <v>600</v>
      </c>
      <c r="J181" s="56">
        <v>600</v>
      </c>
      <c r="K181" s="55">
        <v>600</v>
      </c>
      <c r="L181" s="55">
        <v>600</v>
      </c>
    </row>
    <row r="182" spans="1:12" ht="15.75" thickBot="1" x14ac:dyDescent="0.3">
      <c r="A182" s="83"/>
      <c r="B182" s="84"/>
      <c r="C182" s="253" t="s">
        <v>159</v>
      </c>
      <c r="D182" s="254"/>
      <c r="E182" s="255"/>
      <c r="F182" s="62">
        <v>11511</v>
      </c>
      <c r="G182" s="62">
        <v>10864</v>
      </c>
      <c r="H182" s="62">
        <v>11000</v>
      </c>
      <c r="I182" s="62">
        <v>11000</v>
      </c>
      <c r="J182" s="62">
        <v>10500</v>
      </c>
      <c r="K182" s="62">
        <v>10000</v>
      </c>
      <c r="L182" s="62">
        <v>9500</v>
      </c>
    </row>
    <row r="183" spans="1:12" ht="15.75" thickBot="1" x14ac:dyDescent="0.3">
      <c r="A183" s="53">
        <v>41</v>
      </c>
      <c r="B183" s="55">
        <v>651003</v>
      </c>
      <c r="C183" s="228" t="s">
        <v>160</v>
      </c>
      <c r="D183" s="229"/>
      <c r="E183" s="230"/>
      <c r="F183" s="55">
        <v>11511</v>
      </c>
      <c r="G183" s="55">
        <v>10864</v>
      </c>
      <c r="H183" s="55">
        <v>11000</v>
      </c>
      <c r="I183" s="55">
        <v>11000</v>
      </c>
      <c r="J183" s="56">
        <v>10500</v>
      </c>
      <c r="K183" s="55">
        <v>10000</v>
      </c>
      <c r="L183" s="55">
        <v>9500</v>
      </c>
    </row>
    <row r="184" spans="1:12" ht="15.75" thickBot="1" x14ac:dyDescent="0.3">
      <c r="A184" s="83"/>
      <c r="B184" s="84"/>
      <c r="C184" s="253" t="s">
        <v>161</v>
      </c>
      <c r="D184" s="254"/>
      <c r="E184" s="255"/>
      <c r="F184" s="62">
        <f t="shared" ref="F184" si="9">SUM(F185:F205)</f>
        <v>527</v>
      </c>
      <c r="G184" s="62">
        <v>1685</v>
      </c>
      <c r="H184" s="62">
        <v>600</v>
      </c>
      <c r="I184" s="62">
        <v>720</v>
      </c>
      <c r="J184" s="62">
        <f t="shared" ref="J184" si="10">SUM(J185:J205)</f>
        <v>0</v>
      </c>
      <c r="K184" s="62">
        <v>1200</v>
      </c>
      <c r="L184" s="62">
        <v>600</v>
      </c>
    </row>
    <row r="185" spans="1:12" ht="15.75" thickBot="1" x14ac:dyDescent="0.3">
      <c r="A185" s="53">
        <v>111</v>
      </c>
      <c r="B185" s="55">
        <v>611000</v>
      </c>
      <c r="C185" s="228" t="s">
        <v>162</v>
      </c>
      <c r="D185" s="229"/>
      <c r="E185" s="230"/>
      <c r="F185" s="55">
        <v>60</v>
      </c>
      <c r="G185" s="55">
        <v>282</v>
      </c>
      <c r="H185" s="55">
        <v>130</v>
      </c>
      <c r="I185" s="55">
        <v>132</v>
      </c>
      <c r="J185" s="56">
        <v>0</v>
      </c>
      <c r="K185" s="55">
        <v>300</v>
      </c>
      <c r="L185" s="55">
        <v>150</v>
      </c>
    </row>
    <row r="186" spans="1:12" ht="15.75" thickBot="1" x14ac:dyDescent="0.3">
      <c r="A186" s="53">
        <v>111</v>
      </c>
      <c r="B186" s="55">
        <v>621000</v>
      </c>
      <c r="C186" s="228" t="s">
        <v>109</v>
      </c>
      <c r="D186" s="229"/>
      <c r="E186" s="230"/>
      <c r="F186" s="55">
        <v>9</v>
      </c>
      <c r="G186" s="55">
        <v>28</v>
      </c>
      <c r="H186" s="55">
        <v>13</v>
      </c>
      <c r="I186" s="55">
        <v>13</v>
      </c>
      <c r="J186" s="56">
        <v>0</v>
      </c>
      <c r="K186" s="55">
        <v>30</v>
      </c>
      <c r="L186" s="55">
        <v>15</v>
      </c>
    </row>
    <row r="187" spans="1:12" ht="15.75" thickBot="1" x14ac:dyDescent="0.3">
      <c r="A187" s="53">
        <v>111</v>
      </c>
      <c r="B187" s="55" t="s">
        <v>163</v>
      </c>
      <c r="C187" s="228" t="s">
        <v>110</v>
      </c>
      <c r="D187" s="229"/>
      <c r="E187" s="230"/>
      <c r="F187" s="55">
        <v>0</v>
      </c>
      <c r="G187" s="55">
        <v>0</v>
      </c>
      <c r="H187" s="55">
        <v>0</v>
      </c>
      <c r="I187" s="55">
        <v>0</v>
      </c>
      <c r="J187" s="56">
        <v>0</v>
      </c>
      <c r="K187" s="55">
        <v>0</v>
      </c>
      <c r="L187" s="55">
        <v>0</v>
      </c>
    </row>
    <row r="188" spans="1:12" ht="15.75" thickBot="1" x14ac:dyDescent="0.3">
      <c r="A188" s="53">
        <v>111</v>
      </c>
      <c r="B188" s="55">
        <v>625001</v>
      </c>
      <c r="C188" s="228" t="s">
        <v>111</v>
      </c>
      <c r="D188" s="229"/>
      <c r="E188" s="230"/>
      <c r="F188" s="55">
        <v>1</v>
      </c>
      <c r="G188" s="55">
        <v>4</v>
      </c>
      <c r="H188" s="55">
        <v>1</v>
      </c>
      <c r="I188" s="55">
        <v>2</v>
      </c>
      <c r="J188" s="56">
        <v>0</v>
      </c>
      <c r="K188" s="55">
        <v>4</v>
      </c>
      <c r="L188" s="55">
        <v>2</v>
      </c>
    </row>
    <row r="189" spans="1:12" ht="15.75" thickBot="1" x14ac:dyDescent="0.3">
      <c r="A189" s="53">
        <v>111</v>
      </c>
      <c r="B189" s="55">
        <v>625002</v>
      </c>
      <c r="C189" s="228" t="s">
        <v>112</v>
      </c>
      <c r="D189" s="229"/>
      <c r="E189" s="230"/>
      <c r="F189" s="55">
        <v>13</v>
      </c>
      <c r="G189" s="55">
        <v>39</v>
      </c>
      <c r="H189" s="55">
        <v>18</v>
      </c>
      <c r="I189" s="55">
        <v>18</v>
      </c>
      <c r="J189" s="56">
        <v>0</v>
      </c>
      <c r="K189" s="55">
        <v>42</v>
      </c>
      <c r="L189" s="55">
        <v>21</v>
      </c>
    </row>
    <row r="190" spans="1:12" ht="15.75" thickBot="1" x14ac:dyDescent="0.3">
      <c r="A190" s="53">
        <v>111</v>
      </c>
      <c r="B190" s="55">
        <v>625003</v>
      </c>
      <c r="C190" s="228" t="s">
        <v>113</v>
      </c>
      <c r="D190" s="229"/>
      <c r="E190" s="230"/>
      <c r="F190" s="55">
        <v>1</v>
      </c>
      <c r="G190" s="55">
        <v>2</v>
      </c>
      <c r="H190" s="55">
        <v>1</v>
      </c>
      <c r="I190" s="55">
        <v>1</v>
      </c>
      <c r="J190" s="56">
        <v>0</v>
      </c>
      <c r="K190" s="55">
        <v>2</v>
      </c>
      <c r="L190" s="55">
        <v>1</v>
      </c>
    </row>
    <row r="191" spans="1:12" ht="15.75" thickBot="1" x14ac:dyDescent="0.3">
      <c r="A191" s="53">
        <v>111</v>
      </c>
      <c r="B191" s="55">
        <v>625004</v>
      </c>
      <c r="C191" s="228" t="s">
        <v>114</v>
      </c>
      <c r="D191" s="229"/>
      <c r="E191" s="230"/>
      <c r="F191" s="55">
        <v>3</v>
      </c>
      <c r="G191" s="55">
        <v>5</v>
      </c>
      <c r="H191" s="55">
        <v>4</v>
      </c>
      <c r="I191" s="55">
        <v>3</v>
      </c>
      <c r="J191" s="56">
        <v>0</v>
      </c>
      <c r="K191" s="55">
        <v>12</v>
      </c>
      <c r="L191" s="55">
        <v>6</v>
      </c>
    </row>
    <row r="192" spans="1:12" ht="15.75" thickBot="1" x14ac:dyDescent="0.3">
      <c r="A192" s="53">
        <v>111</v>
      </c>
      <c r="B192" s="55">
        <v>625005</v>
      </c>
      <c r="C192" s="228" t="s">
        <v>115</v>
      </c>
      <c r="D192" s="229"/>
      <c r="E192" s="230"/>
      <c r="F192" s="55">
        <v>1</v>
      </c>
      <c r="G192" s="55">
        <v>2</v>
      </c>
      <c r="H192" s="55">
        <v>1</v>
      </c>
      <c r="I192" s="55">
        <v>1</v>
      </c>
      <c r="J192" s="56">
        <v>0</v>
      </c>
      <c r="K192" s="55">
        <v>3</v>
      </c>
      <c r="L192" s="55">
        <v>1</v>
      </c>
    </row>
    <row r="193" spans="1:12" ht="15.75" thickBot="1" x14ac:dyDescent="0.3">
      <c r="A193" s="53">
        <v>111</v>
      </c>
      <c r="B193" s="55">
        <v>625007</v>
      </c>
      <c r="C193" s="228" t="s">
        <v>116</v>
      </c>
      <c r="D193" s="229"/>
      <c r="E193" s="230"/>
      <c r="F193" s="55">
        <v>4</v>
      </c>
      <c r="G193" s="55">
        <v>13</v>
      </c>
      <c r="H193" s="55">
        <v>6</v>
      </c>
      <c r="I193" s="55">
        <v>6</v>
      </c>
      <c r="J193" s="56">
        <v>0</v>
      </c>
      <c r="K193" s="55">
        <v>14</v>
      </c>
      <c r="L193" s="55">
        <v>7</v>
      </c>
    </row>
    <row r="194" spans="1:12" ht="15.75" thickBot="1" x14ac:dyDescent="0.3">
      <c r="A194" s="53">
        <v>111</v>
      </c>
      <c r="B194" s="55">
        <v>631001</v>
      </c>
      <c r="C194" s="228" t="s">
        <v>164</v>
      </c>
      <c r="D194" s="229"/>
      <c r="E194" s="230"/>
      <c r="F194" s="55">
        <v>6</v>
      </c>
      <c r="G194" s="55">
        <v>0</v>
      </c>
      <c r="H194" s="55">
        <v>4</v>
      </c>
      <c r="I194" s="55">
        <v>4</v>
      </c>
      <c r="J194" s="56">
        <v>0</v>
      </c>
      <c r="K194" s="55">
        <v>4</v>
      </c>
      <c r="L194" s="55">
        <v>2</v>
      </c>
    </row>
    <row r="195" spans="1:12" ht="15.75" thickBot="1" x14ac:dyDescent="0.3">
      <c r="A195" s="53">
        <v>111</v>
      </c>
      <c r="B195" s="55">
        <v>632001</v>
      </c>
      <c r="C195" s="81" t="s">
        <v>165</v>
      </c>
      <c r="D195" s="82"/>
      <c r="E195" s="76"/>
      <c r="F195" s="55">
        <v>0</v>
      </c>
      <c r="G195" s="55">
        <v>0</v>
      </c>
      <c r="H195" s="55">
        <v>0</v>
      </c>
      <c r="I195" s="55">
        <v>0</v>
      </c>
      <c r="J195" s="56">
        <v>0</v>
      </c>
      <c r="K195" s="55">
        <v>0</v>
      </c>
      <c r="L195" s="55">
        <v>0</v>
      </c>
    </row>
    <row r="196" spans="1:12" ht="15.75" thickBot="1" x14ac:dyDescent="0.3">
      <c r="A196" s="53">
        <v>111</v>
      </c>
      <c r="B196" s="55">
        <v>632003</v>
      </c>
      <c r="C196" s="228" t="s">
        <v>120</v>
      </c>
      <c r="D196" s="229"/>
      <c r="E196" s="230"/>
      <c r="F196" s="55">
        <v>5</v>
      </c>
      <c r="G196" s="55">
        <v>4</v>
      </c>
      <c r="H196" s="55">
        <v>0</v>
      </c>
      <c r="I196" s="55">
        <v>25</v>
      </c>
      <c r="J196" s="56">
        <v>0</v>
      </c>
      <c r="K196" s="55">
        <v>0</v>
      </c>
      <c r="L196" s="55">
        <v>0</v>
      </c>
    </row>
    <row r="197" spans="1:12" ht="15.75" thickBot="1" x14ac:dyDescent="0.3">
      <c r="A197" s="53">
        <v>111</v>
      </c>
      <c r="B197" s="55">
        <v>632005</v>
      </c>
      <c r="C197" s="81" t="s">
        <v>166</v>
      </c>
      <c r="D197" s="82"/>
      <c r="E197" s="76"/>
      <c r="F197" s="55">
        <v>0</v>
      </c>
      <c r="G197" s="55">
        <v>15</v>
      </c>
      <c r="H197" s="55">
        <v>5</v>
      </c>
      <c r="I197" s="55">
        <v>5</v>
      </c>
      <c r="J197" s="56">
        <v>0</v>
      </c>
      <c r="K197" s="55">
        <v>5</v>
      </c>
      <c r="L197" s="55">
        <v>5</v>
      </c>
    </row>
    <row r="198" spans="1:12" ht="15.75" thickBot="1" x14ac:dyDescent="0.3">
      <c r="A198" s="53">
        <v>111</v>
      </c>
      <c r="B198" s="55">
        <v>633006</v>
      </c>
      <c r="C198" s="228" t="s">
        <v>127</v>
      </c>
      <c r="D198" s="229"/>
      <c r="E198" s="230"/>
      <c r="F198" s="55">
        <v>29</v>
      </c>
      <c r="G198" s="55">
        <v>35</v>
      </c>
      <c r="H198" s="55">
        <v>20</v>
      </c>
      <c r="I198" s="55">
        <v>25</v>
      </c>
      <c r="J198" s="56">
        <v>0</v>
      </c>
      <c r="K198" s="55">
        <v>25</v>
      </c>
      <c r="L198" s="55">
        <v>10</v>
      </c>
    </row>
    <row r="199" spans="1:12" ht="15.75" thickBot="1" x14ac:dyDescent="0.3">
      <c r="A199" s="53">
        <v>111</v>
      </c>
      <c r="B199" s="55">
        <v>633016</v>
      </c>
      <c r="C199" s="228" t="s">
        <v>130</v>
      </c>
      <c r="D199" s="229"/>
      <c r="E199" s="230"/>
      <c r="F199" s="55">
        <v>12</v>
      </c>
      <c r="G199" s="55">
        <v>36</v>
      </c>
      <c r="H199" s="55">
        <v>12</v>
      </c>
      <c r="I199" s="55">
        <v>12</v>
      </c>
      <c r="J199" s="56">
        <v>0</v>
      </c>
      <c r="K199" s="55">
        <v>12</v>
      </c>
      <c r="L199" s="55">
        <v>6</v>
      </c>
    </row>
    <row r="200" spans="1:12" ht="15.75" thickBot="1" x14ac:dyDescent="0.3">
      <c r="A200" s="53">
        <v>111</v>
      </c>
      <c r="B200" s="55">
        <v>634004</v>
      </c>
      <c r="C200" s="228" t="s">
        <v>167</v>
      </c>
      <c r="D200" s="229"/>
      <c r="E200" s="230"/>
      <c r="F200" s="55">
        <v>0</v>
      </c>
      <c r="G200" s="55">
        <v>0</v>
      </c>
      <c r="H200" s="55">
        <v>0</v>
      </c>
      <c r="I200" s="55">
        <v>0</v>
      </c>
      <c r="J200" s="56">
        <v>0</v>
      </c>
      <c r="K200" s="55">
        <v>0</v>
      </c>
      <c r="L200" s="55">
        <v>0</v>
      </c>
    </row>
    <row r="201" spans="1:12" ht="15.75" thickBot="1" x14ac:dyDescent="0.3">
      <c r="A201" s="53">
        <v>111</v>
      </c>
      <c r="B201" s="55">
        <v>637007</v>
      </c>
      <c r="C201" s="228" t="s">
        <v>168</v>
      </c>
      <c r="D201" s="229"/>
      <c r="E201" s="230"/>
      <c r="F201" s="55">
        <v>7</v>
      </c>
      <c r="G201" s="55">
        <v>19</v>
      </c>
      <c r="H201" s="55">
        <v>10</v>
      </c>
      <c r="I201" s="55">
        <v>6</v>
      </c>
      <c r="J201" s="56">
        <v>0</v>
      </c>
      <c r="K201" s="55">
        <v>10</v>
      </c>
      <c r="L201" s="55">
        <v>10</v>
      </c>
    </row>
    <row r="202" spans="1:12" ht="15.75" thickBot="1" x14ac:dyDescent="0.3">
      <c r="A202" s="53">
        <v>111</v>
      </c>
      <c r="B202" s="55">
        <v>637014</v>
      </c>
      <c r="C202" s="228" t="s">
        <v>169</v>
      </c>
      <c r="D202" s="229"/>
      <c r="E202" s="230"/>
      <c r="F202" s="55">
        <v>65</v>
      </c>
      <c r="G202" s="55">
        <v>197</v>
      </c>
      <c r="H202" s="55">
        <v>75</v>
      </c>
      <c r="I202" s="55">
        <v>69</v>
      </c>
      <c r="J202" s="56">
        <v>0</v>
      </c>
      <c r="K202" s="55">
        <v>80</v>
      </c>
      <c r="L202" s="55">
        <v>80</v>
      </c>
    </row>
    <row r="203" spans="1:12" ht="15.75" thickBot="1" x14ac:dyDescent="0.3">
      <c r="A203" s="53">
        <v>111</v>
      </c>
      <c r="B203" s="55">
        <v>637026</v>
      </c>
      <c r="C203" s="228" t="s">
        <v>170</v>
      </c>
      <c r="D203" s="229"/>
      <c r="E203" s="230"/>
      <c r="F203" s="55">
        <v>224</v>
      </c>
      <c r="G203" s="55">
        <v>687</v>
      </c>
      <c r="H203" s="55">
        <v>300</v>
      </c>
      <c r="I203" s="55">
        <v>328</v>
      </c>
      <c r="J203" s="56">
        <v>0</v>
      </c>
      <c r="K203" s="55">
        <v>657</v>
      </c>
      <c r="L203" s="55">
        <v>284</v>
      </c>
    </row>
    <row r="204" spans="1:12" ht="15.75" thickBot="1" x14ac:dyDescent="0.3">
      <c r="A204" s="53">
        <v>111</v>
      </c>
      <c r="B204" s="55">
        <v>637027</v>
      </c>
      <c r="C204" s="228" t="s">
        <v>171</v>
      </c>
      <c r="D204" s="229"/>
      <c r="E204" s="230"/>
      <c r="F204" s="55">
        <v>32</v>
      </c>
      <c r="G204" s="55">
        <v>0</v>
      </c>
      <c r="H204" s="55">
        <v>0</v>
      </c>
      <c r="I204" s="55">
        <v>0</v>
      </c>
      <c r="J204" s="56">
        <v>0</v>
      </c>
      <c r="K204" s="55">
        <v>0</v>
      </c>
      <c r="L204" s="55">
        <v>0</v>
      </c>
    </row>
    <row r="205" spans="1:12" ht="15.75" thickBot="1" x14ac:dyDescent="0.3">
      <c r="A205" s="53" t="s">
        <v>83</v>
      </c>
      <c r="B205" s="55" t="s">
        <v>172</v>
      </c>
      <c r="C205" s="228" t="s">
        <v>173</v>
      </c>
      <c r="D205" s="229"/>
      <c r="E205" s="230"/>
      <c r="F205" s="55">
        <v>55</v>
      </c>
      <c r="G205" s="55">
        <v>317</v>
      </c>
      <c r="H205" s="55">
        <v>0</v>
      </c>
      <c r="I205" s="55">
        <v>70</v>
      </c>
      <c r="J205" s="56">
        <v>0</v>
      </c>
      <c r="K205" s="55">
        <v>0</v>
      </c>
      <c r="L205" s="55">
        <v>0</v>
      </c>
    </row>
    <row r="206" spans="1:12" ht="15.75" thickBot="1" x14ac:dyDescent="0.3">
      <c r="A206" s="77"/>
      <c r="B206" s="45"/>
      <c r="C206" s="253" t="s">
        <v>174</v>
      </c>
      <c r="D206" s="254"/>
      <c r="E206" s="255"/>
      <c r="F206" s="62">
        <v>120</v>
      </c>
      <c r="G206" s="62">
        <v>390</v>
      </c>
      <c r="H206" s="62">
        <v>200</v>
      </c>
      <c r="I206" s="62">
        <v>800</v>
      </c>
      <c r="J206" s="62">
        <v>1500</v>
      </c>
      <c r="K206" s="62">
        <v>1500</v>
      </c>
      <c r="L206" s="62">
        <v>1500</v>
      </c>
    </row>
    <row r="207" spans="1:12" ht="15.75" thickBot="1" x14ac:dyDescent="0.3">
      <c r="A207" s="53">
        <v>41</v>
      </c>
      <c r="B207" s="55">
        <v>637004</v>
      </c>
      <c r="C207" s="228" t="s">
        <v>376</v>
      </c>
      <c r="D207" s="229"/>
      <c r="E207" s="230"/>
      <c r="F207" s="55">
        <v>120</v>
      </c>
      <c r="G207" s="55">
        <v>390</v>
      </c>
      <c r="H207" s="55">
        <v>200</v>
      </c>
      <c r="I207" s="55">
        <v>800</v>
      </c>
      <c r="J207" s="56">
        <v>1500</v>
      </c>
      <c r="K207" s="55">
        <v>1500</v>
      </c>
      <c r="L207" s="55">
        <v>1500</v>
      </c>
    </row>
    <row r="208" spans="1:12" ht="15.75" thickBot="1" x14ac:dyDescent="0.3">
      <c r="A208" s="83"/>
      <c r="B208" s="84"/>
      <c r="C208" s="253" t="s">
        <v>175</v>
      </c>
      <c r="D208" s="254"/>
      <c r="E208" s="255"/>
      <c r="F208" s="62">
        <f t="shared" ref="F208" si="11">SUM(F209:F213)</f>
        <v>1122</v>
      </c>
      <c r="G208" s="62">
        <v>760</v>
      </c>
      <c r="H208" s="62">
        <f t="shared" ref="H208" si="12">SUM(H209:H213)</f>
        <v>3200</v>
      </c>
      <c r="I208" s="62">
        <f t="shared" ref="I208:L208" si="13">SUM(I209:I213)</f>
        <v>500</v>
      </c>
      <c r="J208" s="62">
        <f t="shared" si="13"/>
        <v>3200</v>
      </c>
      <c r="K208" s="62">
        <f t="shared" si="13"/>
        <v>500</v>
      </c>
      <c r="L208" s="62">
        <f t="shared" si="13"/>
        <v>500</v>
      </c>
    </row>
    <row r="209" spans="1:12" ht="15.75" thickBot="1" x14ac:dyDescent="0.3">
      <c r="A209" s="86">
        <v>41</v>
      </c>
      <c r="B209" s="87">
        <v>633006</v>
      </c>
      <c r="C209" s="81" t="s">
        <v>127</v>
      </c>
      <c r="D209" s="82"/>
      <c r="E209" s="76"/>
      <c r="F209" s="55">
        <v>41</v>
      </c>
      <c r="G209" s="55">
        <v>0</v>
      </c>
      <c r="H209" s="55">
        <v>100</v>
      </c>
      <c r="I209" s="55">
        <v>0</v>
      </c>
      <c r="J209" s="56">
        <v>100</v>
      </c>
      <c r="K209" s="55">
        <v>0</v>
      </c>
      <c r="L209" s="55">
        <v>0</v>
      </c>
    </row>
    <row r="210" spans="1:12" ht="15.75" thickBot="1" x14ac:dyDescent="0.3">
      <c r="A210" s="53">
        <v>41</v>
      </c>
      <c r="B210" s="55">
        <v>635006</v>
      </c>
      <c r="C210" s="228" t="s">
        <v>176</v>
      </c>
      <c r="D210" s="229"/>
      <c r="E210" s="230"/>
      <c r="F210" s="55">
        <v>1081</v>
      </c>
      <c r="G210" s="55">
        <v>540</v>
      </c>
      <c r="H210" s="55">
        <v>500</v>
      </c>
      <c r="I210" s="55">
        <v>500</v>
      </c>
      <c r="J210" s="56">
        <v>500</v>
      </c>
      <c r="K210" s="55">
        <v>500</v>
      </c>
      <c r="L210" s="55">
        <v>500</v>
      </c>
    </row>
    <row r="211" spans="1:12" ht="15.75" thickBot="1" x14ac:dyDescent="0.3">
      <c r="A211" s="53">
        <v>41</v>
      </c>
      <c r="B211" s="55">
        <v>635006</v>
      </c>
      <c r="C211" s="228" t="s">
        <v>177</v>
      </c>
      <c r="D211" s="229"/>
      <c r="E211" s="230"/>
      <c r="F211" s="55">
        <v>0</v>
      </c>
      <c r="G211" s="55">
        <v>0</v>
      </c>
      <c r="H211" s="55">
        <v>0</v>
      </c>
      <c r="I211" s="55">
        <v>0</v>
      </c>
      <c r="J211" s="56">
        <v>0</v>
      </c>
      <c r="K211" s="55">
        <v>0</v>
      </c>
      <c r="L211" s="55">
        <v>0</v>
      </c>
    </row>
    <row r="212" spans="1:12" ht="15.75" thickBot="1" x14ac:dyDescent="0.3">
      <c r="A212" s="53">
        <v>41</v>
      </c>
      <c r="B212" s="55">
        <v>637005</v>
      </c>
      <c r="C212" s="81" t="s">
        <v>178</v>
      </c>
      <c r="D212" s="82"/>
      <c r="E212" s="76"/>
      <c r="F212" s="55">
        <v>0</v>
      </c>
      <c r="G212" s="55">
        <v>220</v>
      </c>
      <c r="H212" s="55">
        <v>0</v>
      </c>
      <c r="I212" s="55">
        <v>0</v>
      </c>
      <c r="J212" s="56">
        <v>0</v>
      </c>
      <c r="K212" s="55">
        <v>0</v>
      </c>
      <c r="L212" s="55">
        <v>0</v>
      </c>
    </row>
    <row r="213" spans="1:12" ht="15.75" thickBot="1" x14ac:dyDescent="0.3">
      <c r="A213" s="53">
        <v>41</v>
      </c>
      <c r="B213" s="55">
        <v>637011</v>
      </c>
      <c r="C213" s="228" t="s">
        <v>179</v>
      </c>
      <c r="D213" s="229"/>
      <c r="E213" s="230"/>
      <c r="F213" s="55">
        <v>0</v>
      </c>
      <c r="G213" s="55">
        <v>0</v>
      </c>
      <c r="H213" s="55">
        <v>2600</v>
      </c>
      <c r="I213" s="55">
        <v>0</v>
      </c>
      <c r="J213" s="56">
        <v>2600</v>
      </c>
      <c r="K213" s="55">
        <v>0</v>
      </c>
      <c r="L213" s="55">
        <v>0</v>
      </c>
    </row>
    <row r="214" spans="1:12" ht="15.75" thickBot="1" x14ac:dyDescent="0.3">
      <c r="A214" s="83"/>
      <c r="B214" s="84"/>
      <c r="C214" s="253" t="s">
        <v>180</v>
      </c>
      <c r="D214" s="254"/>
      <c r="E214" s="255"/>
      <c r="F214" s="62">
        <f>SUM(F215:F220)</f>
        <v>25054</v>
      </c>
      <c r="G214" s="62">
        <v>32914</v>
      </c>
      <c r="H214" s="62">
        <f>SUM(H215:H220)</f>
        <v>32000</v>
      </c>
      <c r="I214" s="62">
        <f>SUM(I215:I220)</f>
        <v>41270</v>
      </c>
      <c r="J214" s="62">
        <f>SUM(J215:J220)</f>
        <v>50900</v>
      </c>
      <c r="K214" s="62">
        <f>SUM(K215:K220)</f>
        <v>50900</v>
      </c>
      <c r="L214" s="62">
        <f>SUM(L215:L220)</f>
        <v>50900</v>
      </c>
    </row>
    <row r="215" spans="1:12" ht="15.75" thickBot="1" x14ac:dyDescent="0.3">
      <c r="A215" s="53">
        <v>41</v>
      </c>
      <c r="B215" s="55">
        <v>633006</v>
      </c>
      <c r="C215" s="228" t="s">
        <v>181</v>
      </c>
      <c r="D215" s="229"/>
      <c r="E215" s="230"/>
      <c r="F215" s="55">
        <v>375</v>
      </c>
      <c r="G215" s="55">
        <v>6</v>
      </c>
      <c r="H215" s="55">
        <v>100</v>
      </c>
      <c r="I215" s="55">
        <v>370</v>
      </c>
      <c r="J215" s="56">
        <v>300</v>
      </c>
      <c r="K215" s="55">
        <v>300</v>
      </c>
      <c r="L215" s="55">
        <v>300</v>
      </c>
    </row>
    <row r="216" spans="1:12" ht="15.75" thickBot="1" x14ac:dyDescent="0.3">
      <c r="A216" s="53">
        <v>41</v>
      </c>
      <c r="B216" s="55" t="s">
        <v>182</v>
      </c>
      <c r="C216" s="228" t="s">
        <v>183</v>
      </c>
      <c r="D216" s="229"/>
      <c r="E216" s="230"/>
      <c r="F216" s="55">
        <v>15799</v>
      </c>
      <c r="G216" s="55">
        <v>21510</v>
      </c>
      <c r="H216" s="55">
        <v>20000</v>
      </c>
      <c r="I216" s="55">
        <v>23000</v>
      </c>
      <c r="J216" s="56">
        <v>25000</v>
      </c>
      <c r="K216" s="55">
        <v>25000</v>
      </c>
      <c r="L216" s="55">
        <v>25000</v>
      </c>
    </row>
    <row r="217" spans="1:12" ht="15.75" thickBot="1" x14ac:dyDescent="0.3">
      <c r="A217" s="53">
        <v>41</v>
      </c>
      <c r="B217" s="55" t="s">
        <v>184</v>
      </c>
      <c r="C217" s="228" t="s">
        <v>185</v>
      </c>
      <c r="D217" s="229"/>
      <c r="E217" s="230"/>
      <c r="F217" s="55">
        <v>145</v>
      </c>
      <c r="G217" s="55">
        <v>265</v>
      </c>
      <c r="H217" s="55">
        <v>300</v>
      </c>
      <c r="I217" s="55">
        <v>300</v>
      </c>
      <c r="J217" s="56">
        <v>200</v>
      </c>
      <c r="K217" s="55">
        <v>200</v>
      </c>
      <c r="L217" s="55">
        <v>200</v>
      </c>
    </row>
    <row r="218" spans="1:12" ht="15.75" thickBot="1" x14ac:dyDescent="0.3">
      <c r="A218" s="53">
        <v>41</v>
      </c>
      <c r="B218" s="55" t="s">
        <v>186</v>
      </c>
      <c r="C218" s="228" t="s">
        <v>187</v>
      </c>
      <c r="D218" s="229"/>
      <c r="E218" s="230"/>
      <c r="F218" s="55">
        <v>1740</v>
      </c>
      <c r="G218" s="55">
        <v>2461</v>
      </c>
      <c r="H218" s="55">
        <v>2000</v>
      </c>
      <c r="I218" s="55">
        <v>3000</v>
      </c>
      <c r="J218" s="56">
        <v>3000</v>
      </c>
      <c r="K218" s="55">
        <v>3000</v>
      </c>
      <c r="L218" s="55">
        <v>3000</v>
      </c>
    </row>
    <row r="219" spans="1:12" ht="15.75" thickBot="1" x14ac:dyDescent="0.3">
      <c r="A219" s="53">
        <v>41</v>
      </c>
      <c r="B219" s="55" t="s">
        <v>188</v>
      </c>
      <c r="C219" s="228" t="s">
        <v>189</v>
      </c>
      <c r="D219" s="229"/>
      <c r="E219" s="230"/>
      <c r="F219" s="55">
        <v>433</v>
      </c>
      <c r="G219" s="55">
        <v>622</v>
      </c>
      <c r="H219" s="55">
        <v>600</v>
      </c>
      <c r="I219" s="55">
        <v>600</v>
      </c>
      <c r="J219" s="56">
        <v>400</v>
      </c>
      <c r="K219" s="55">
        <v>400</v>
      </c>
      <c r="L219" s="55">
        <v>400</v>
      </c>
    </row>
    <row r="220" spans="1:12" ht="15.75" thickBot="1" x14ac:dyDescent="0.3">
      <c r="A220" s="53">
        <v>41</v>
      </c>
      <c r="B220" s="55">
        <v>637012</v>
      </c>
      <c r="C220" s="228" t="s">
        <v>190</v>
      </c>
      <c r="D220" s="229"/>
      <c r="E220" s="230"/>
      <c r="F220" s="55">
        <v>6562</v>
      </c>
      <c r="G220" s="55">
        <v>8050</v>
      </c>
      <c r="H220" s="55">
        <v>9000</v>
      </c>
      <c r="I220" s="55">
        <v>14000</v>
      </c>
      <c r="J220" s="56">
        <v>22000</v>
      </c>
      <c r="K220" s="55">
        <v>22000</v>
      </c>
      <c r="L220" s="55">
        <v>22000</v>
      </c>
    </row>
    <row r="221" spans="1:12" ht="15.75" thickBot="1" x14ac:dyDescent="0.3">
      <c r="A221" s="88"/>
      <c r="B221" s="85"/>
      <c r="C221" s="89" t="s">
        <v>191</v>
      </c>
      <c r="D221" s="90"/>
      <c r="E221" s="91"/>
      <c r="F221" s="62">
        <v>0</v>
      </c>
      <c r="G221" s="62">
        <v>350</v>
      </c>
      <c r="H221" s="62">
        <v>0</v>
      </c>
      <c r="I221" s="62">
        <v>0</v>
      </c>
      <c r="J221" s="62">
        <v>0</v>
      </c>
      <c r="K221" s="62">
        <v>0</v>
      </c>
      <c r="L221" s="62">
        <v>0</v>
      </c>
    </row>
    <row r="222" spans="1:12" ht="15.75" thickBot="1" x14ac:dyDescent="0.3">
      <c r="A222" s="53">
        <v>41</v>
      </c>
      <c r="B222" s="55">
        <v>637005</v>
      </c>
      <c r="C222" s="81" t="s">
        <v>192</v>
      </c>
      <c r="D222" s="82"/>
      <c r="E222" s="76"/>
      <c r="F222" s="55">
        <v>0</v>
      </c>
      <c r="G222" s="55">
        <v>350</v>
      </c>
      <c r="H222" s="55">
        <v>0</v>
      </c>
      <c r="I222" s="55">
        <v>0</v>
      </c>
      <c r="J222" s="55">
        <v>0</v>
      </c>
      <c r="K222" s="55">
        <v>0</v>
      </c>
      <c r="L222" s="55">
        <v>0</v>
      </c>
    </row>
    <row r="223" spans="1:12" ht="15.75" thickBot="1" x14ac:dyDescent="0.3">
      <c r="A223" s="88"/>
      <c r="B223" s="85"/>
      <c r="C223" s="253" t="s">
        <v>193</v>
      </c>
      <c r="D223" s="254"/>
      <c r="E223" s="255"/>
      <c r="F223" s="62">
        <f t="shared" ref="F223" si="14">SUM(F224:F232)</f>
        <v>7566</v>
      </c>
      <c r="G223" s="62">
        <v>3718</v>
      </c>
      <c r="H223" s="62">
        <f t="shared" ref="H223" si="15">SUM(H224:H232)</f>
        <v>8328</v>
      </c>
      <c r="I223" s="62">
        <f t="shared" ref="I223:L223" si="16">SUM(I224:I232)</f>
        <v>8328</v>
      </c>
      <c r="J223" s="62">
        <f t="shared" si="16"/>
        <v>8328</v>
      </c>
      <c r="K223" s="62">
        <f t="shared" si="16"/>
        <v>8328</v>
      </c>
      <c r="L223" s="62">
        <f t="shared" si="16"/>
        <v>8328</v>
      </c>
    </row>
    <row r="224" spans="1:12" ht="15.75" thickBot="1" x14ac:dyDescent="0.3">
      <c r="A224" s="53">
        <v>41</v>
      </c>
      <c r="B224" s="55">
        <v>632001</v>
      </c>
      <c r="C224" s="228" t="s">
        <v>194</v>
      </c>
      <c r="D224" s="229"/>
      <c r="E224" s="230"/>
      <c r="F224" s="55">
        <v>961</v>
      </c>
      <c r="G224" s="55">
        <v>883</v>
      </c>
      <c r="H224" s="55">
        <v>1000</v>
      </c>
      <c r="I224" s="55">
        <v>1000</v>
      </c>
      <c r="J224" s="56">
        <v>1000</v>
      </c>
      <c r="K224" s="55">
        <v>1000</v>
      </c>
      <c r="L224" s="55">
        <v>1000</v>
      </c>
    </row>
    <row r="225" spans="1:12" ht="15.75" thickBot="1" x14ac:dyDescent="0.3">
      <c r="A225" s="53">
        <v>41</v>
      </c>
      <c r="B225" s="55">
        <v>632002</v>
      </c>
      <c r="C225" s="228" t="s">
        <v>195</v>
      </c>
      <c r="D225" s="229"/>
      <c r="E225" s="230"/>
      <c r="F225" s="55">
        <v>0</v>
      </c>
      <c r="G225" s="55">
        <v>6</v>
      </c>
      <c r="H225" s="55">
        <v>0</v>
      </c>
      <c r="I225" s="55">
        <v>0</v>
      </c>
      <c r="J225" s="56">
        <v>0</v>
      </c>
      <c r="K225" s="55">
        <v>0</v>
      </c>
      <c r="L225" s="55">
        <v>0</v>
      </c>
    </row>
    <row r="226" spans="1:12" ht="15.75" thickBot="1" x14ac:dyDescent="0.3">
      <c r="A226" s="53">
        <v>41</v>
      </c>
      <c r="B226" s="55">
        <v>633004</v>
      </c>
      <c r="C226" s="228" t="s">
        <v>196</v>
      </c>
      <c r="D226" s="229"/>
      <c r="E226" s="230"/>
      <c r="F226" s="55">
        <v>204</v>
      </c>
      <c r="G226" s="55">
        <v>0</v>
      </c>
      <c r="H226" s="55">
        <v>0</v>
      </c>
      <c r="I226" s="55">
        <v>400</v>
      </c>
      <c r="J226" s="56">
        <v>0</v>
      </c>
      <c r="K226" s="55">
        <v>0</v>
      </c>
      <c r="L226" s="55">
        <v>0</v>
      </c>
    </row>
    <row r="227" spans="1:12" ht="15.75" thickBot="1" x14ac:dyDescent="0.3">
      <c r="A227" s="53">
        <v>41</v>
      </c>
      <c r="B227" s="55">
        <v>633006</v>
      </c>
      <c r="C227" s="228" t="s">
        <v>127</v>
      </c>
      <c r="D227" s="229"/>
      <c r="E227" s="230"/>
      <c r="F227" s="55">
        <v>5</v>
      </c>
      <c r="G227" s="55">
        <v>0</v>
      </c>
      <c r="H227" s="55">
        <v>1000</v>
      </c>
      <c r="I227" s="55">
        <v>1000</v>
      </c>
      <c r="J227" s="56">
        <v>1000</v>
      </c>
      <c r="K227" s="55">
        <v>1000</v>
      </c>
      <c r="L227" s="55">
        <v>1000</v>
      </c>
    </row>
    <row r="228" spans="1:12" ht="15.75" thickBot="1" x14ac:dyDescent="0.3">
      <c r="A228" s="53">
        <v>41</v>
      </c>
      <c r="B228" s="55">
        <v>635004</v>
      </c>
      <c r="C228" s="228" t="s">
        <v>197</v>
      </c>
      <c r="D228" s="229"/>
      <c r="E228" s="230"/>
      <c r="F228" s="55">
        <v>1264</v>
      </c>
      <c r="G228" s="55">
        <v>1283</v>
      </c>
      <c r="H228" s="55">
        <v>2000</v>
      </c>
      <c r="I228" s="55">
        <v>2000</v>
      </c>
      <c r="J228" s="56">
        <v>2000</v>
      </c>
      <c r="K228" s="55">
        <v>1500</v>
      </c>
      <c r="L228" s="55">
        <v>1500</v>
      </c>
    </row>
    <row r="229" spans="1:12" ht="15.75" thickBot="1" x14ac:dyDescent="0.3">
      <c r="A229" s="53">
        <v>41</v>
      </c>
      <c r="B229" s="55">
        <v>635006</v>
      </c>
      <c r="C229" s="228" t="s">
        <v>198</v>
      </c>
      <c r="D229" s="229"/>
      <c r="E229" s="230"/>
      <c r="F229" s="55">
        <v>1254</v>
      </c>
      <c r="G229" s="55">
        <v>1431</v>
      </c>
      <c r="H229" s="55">
        <v>3000</v>
      </c>
      <c r="I229" s="55">
        <v>2600</v>
      </c>
      <c r="J229" s="56">
        <v>3000</v>
      </c>
      <c r="K229" s="55">
        <v>2800</v>
      </c>
      <c r="L229" s="55">
        <v>2800</v>
      </c>
    </row>
    <row r="230" spans="1:12" ht="15.75" thickBot="1" x14ac:dyDescent="0.3">
      <c r="A230" s="53">
        <v>46</v>
      </c>
      <c r="B230" s="55">
        <v>635006</v>
      </c>
      <c r="C230" s="81" t="s">
        <v>199</v>
      </c>
      <c r="D230" s="82"/>
      <c r="E230" s="76"/>
      <c r="F230" s="55">
        <v>2612</v>
      </c>
      <c r="G230" s="55">
        <v>0</v>
      </c>
      <c r="H230" s="55">
        <v>0</v>
      </c>
      <c r="I230" s="55">
        <v>0</v>
      </c>
      <c r="J230" s="56">
        <v>0</v>
      </c>
      <c r="K230" s="55">
        <v>0</v>
      </c>
      <c r="L230" s="55">
        <v>0</v>
      </c>
    </row>
    <row r="231" spans="1:12" ht="15.75" thickBot="1" x14ac:dyDescent="0.3">
      <c r="A231" s="53">
        <v>41</v>
      </c>
      <c r="B231" s="55">
        <v>635006</v>
      </c>
      <c r="C231" s="228" t="s">
        <v>200</v>
      </c>
      <c r="D231" s="229"/>
      <c r="E231" s="230"/>
      <c r="F231" s="55">
        <v>0</v>
      </c>
      <c r="G231" s="55">
        <v>0</v>
      </c>
      <c r="H231" s="55">
        <v>0</v>
      </c>
      <c r="I231" s="55">
        <v>0</v>
      </c>
      <c r="J231" s="56">
        <v>0</v>
      </c>
      <c r="K231" s="55">
        <v>0</v>
      </c>
      <c r="L231" s="55">
        <v>0</v>
      </c>
    </row>
    <row r="232" spans="1:12" ht="15.75" thickBot="1" x14ac:dyDescent="0.3">
      <c r="A232" s="53">
        <v>41</v>
      </c>
      <c r="B232" s="55">
        <v>637004</v>
      </c>
      <c r="C232" s="228" t="s">
        <v>201</v>
      </c>
      <c r="D232" s="229"/>
      <c r="E232" s="230"/>
      <c r="F232" s="55">
        <v>1266</v>
      </c>
      <c r="G232" s="55">
        <v>115</v>
      </c>
      <c r="H232" s="55">
        <v>1328</v>
      </c>
      <c r="I232" s="55">
        <v>1328</v>
      </c>
      <c r="J232" s="56">
        <v>1328</v>
      </c>
      <c r="K232" s="55">
        <v>2028</v>
      </c>
      <c r="L232" s="55">
        <v>2028</v>
      </c>
    </row>
    <row r="233" spans="1:12" ht="15.75" thickBot="1" x14ac:dyDescent="0.3">
      <c r="A233" s="88"/>
      <c r="B233" s="85"/>
      <c r="C233" s="253" t="s">
        <v>202</v>
      </c>
      <c r="D233" s="254"/>
      <c r="E233" s="255"/>
      <c r="F233" s="62">
        <f t="shared" ref="F233" si="17">SUM(F234:F240)</f>
        <v>2033</v>
      </c>
      <c r="G233" s="62">
        <v>1774</v>
      </c>
      <c r="H233" s="62">
        <f t="shared" ref="H233" si="18">SUM(H234:H240)</f>
        <v>3500</v>
      </c>
      <c r="I233" s="62">
        <f t="shared" ref="I233:L233" si="19">SUM(I234:I240)</f>
        <v>2200</v>
      </c>
      <c r="J233" s="62">
        <f t="shared" si="19"/>
        <v>3600</v>
      </c>
      <c r="K233" s="62">
        <f t="shared" si="19"/>
        <v>1400</v>
      </c>
      <c r="L233" s="62">
        <f t="shared" si="19"/>
        <v>1400</v>
      </c>
    </row>
    <row r="234" spans="1:12" ht="15.75" thickBot="1" x14ac:dyDescent="0.3">
      <c r="A234" s="53">
        <v>41</v>
      </c>
      <c r="B234" s="55">
        <v>633006</v>
      </c>
      <c r="C234" s="228" t="s">
        <v>127</v>
      </c>
      <c r="D234" s="229"/>
      <c r="E234" s="230"/>
      <c r="F234" s="55">
        <v>999</v>
      </c>
      <c r="G234" s="55">
        <v>432</v>
      </c>
      <c r="H234" s="55">
        <v>500</v>
      </c>
      <c r="I234" s="55">
        <v>500</v>
      </c>
      <c r="J234" s="56">
        <v>500</v>
      </c>
      <c r="K234" s="55">
        <v>500</v>
      </c>
      <c r="L234" s="55">
        <v>500</v>
      </c>
    </row>
    <row r="235" spans="1:12" ht="15.75" thickBot="1" x14ac:dyDescent="0.3">
      <c r="A235" s="53">
        <v>41</v>
      </c>
      <c r="B235" s="55">
        <v>633010</v>
      </c>
      <c r="C235" s="228" t="s">
        <v>203</v>
      </c>
      <c r="D235" s="229"/>
      <c r="E235" s="230"/>
      <c r="F235" s="55">
        <v>62</v>
      </c>
      <c r="G235" s="55">
        <v>30</v>
      </c>
      <c r="H235" s="55">
        <v>100</v>
      </c>
      <c r="I235" s="55">
        <v>100</v>
      </c>
      <c r="J235" s="56">
        <v>200</v>
      </c>
      <c r="K235" s="55">
        <v>100</v>
      </c>
      <c r="L235" s="55">
        <v>100</v>
      </c>
    </row>
    <row r="236" spans="1:12" ht="15.75" thickBot="1" x14ac:dyDescent="0.3">
      <c r="A236" s="53">
        <v>41</v>
      </c>
      <c r="B236" s="55">
        <v>633015</v>
      </c>
      <c r="C236" s="228" t="s">
        <v>204</v>
      </c>
      <c r="D236" s="229"/>
      <c r="E236" s="230"/>
      <c r="F236" s="55">
        <v>279</v>
      </c>
      <c r="G236" s="55">
        <v>223</v>
      </c>
      <c r="H236" s="55">
        <v>300</v>
      </c>
      <c r="I236" s="55">
        <v>300</v>
      </c>
      <c r="J236" s="56">
        <v>300</v>
      </c>
      <c r="K236" s="55">
        <v>300</v>
      </c>
      <c r="L236" s="55">
        <v>300</v>
      </c>
    </row>
    <row r="237" spans="1:12" ht="15.75" thickBot="1" x14ac:dyDescent="0.3">
      <c r="A237" s="53">
        <v>41</v>
      </c>
      <c r="B237" s="55">
        <v>635004</v>
      </c>
      <c r="C237" s="228" t="s">
        <v>205</v>
      </c>
      <c r="D237" s="229"/>
      <c r="E237" s="230"/>
      <c r="F237" s="55">
        <v>72</v>
      </c>
      <c r="G237" s="55">
        <v>45</v>
      </c>
      <c r="H237" s="55">
        <v>200</v>
      </c>
      <c r="I237" s="55">
        <v>200</v>
      </c>
      <c r="J237" s="56">
        <v>200</v>
      </c>
      <c r="K237" s="55">
        <v>200</v>
      </c>
      <c r="L237" s="55">
        <v>200</v>
      </c>
    </row>
    <row r="238" spans="1:12" ht="15.75" thickBot="1" x14ac:dyDescent="0.3">
      <c r="A238" s="53">
        <v>41</v>
      </c>
      <c r="B238" s="55">
        <v>635006</v>
      </c>
      <c r="C238" s="81" t="s">
        <v>206</v>
      </c>
      <c r="D238" s="82"/>
      <c r="E238" s="76"/>
      <c r="F238" s="55">
        <v>400</v>
      </c>
      <c r="G238" s="55">
        <v>0</v>
      </c>
      <c r="H238" s="55">
        <v>2000</v>
      </c>
      <c r="I238" s="55">
        <v>800</v>
      </c>
      <c r="J238" s="56">
        <v>2000</v>
      </c>
      <c r="K238" s="55">
        <v>0</v>
      </c>
      <c r="L238" s="55">
        <v>0</v>
      </c>
    </row>
    <row r="239" spans="1:12" ht="15.75" thickBot="1" x14ac:dyDescent="0.3">
      <c r="A239" s="53">
        <v>41</v>
      </c>
      <c r="B239" s="55">
        <v>635006</v>
      </c>
      <c r="C239" s="228" t="s">
        <v>207</v>
      </c>
      <c r="D239" s="229"/>
      <c r="E239" s="230"/>
      <c r="F239" s="55">
        <v>0</v>
      </c>
      <c r="G239" s="55">
        <v>0</v>
      </c>
      <c r="H239" s="55">
        <v>100</v>
      </c>
      <c r="I239" s="55">
        <v>0</v>
      </c>
      <c r="J239" s="56">
        <v>100</v>
      </c>
      <c r="K239" s="55">
        <v>0</v>
      </c>
      <c r="L239" s="55">
        <v>0</v>
      </c>
    </row>
    <row r="240" spans="1:12" ht="15.75" thickBot="1" x14ac:dyDescent="0.3">
      <c r="A240" s="53">
        <v>41</v>
      </c>
      <c r="B240" s="55">
        <v>637004</v>
      </c>
      <c r="C240" s="228" t="s">
        <v>208</v>
      </c>
      <c r="D240" s="229"/>
      <c r="E240" s="230"/>
      <c r="F240" s="55">
        <v>221</v>
      </c>
      <c r="G240" s="55">
        <v>1044</v>
      </c>
      <c r="H240" s="55">
        <v>300</v>
      </c>
      <c r="I240" s="55">
        <v>300</v>
      </c>
      <c r="J240" s="56">
        <v>300</v>
      </c>
      <c r="K240" s="55">
        <v>300</v>
      </c>
      <c r="L240" s="55">
        <v>300</v>
      </c>
    </row>
    <row r="241" spans="1:12" ht="15.75" thickBot="1" x14ac:dyDescent="0.3">
      <c r="A241" s="88"/>
      <c r="B241" s="85"/>
      <c r="C241" s="253" t="s">
        <v>209</v>
      </c>
      <c r="D241" s="254"/>
      <c r="E241" s="255"/>
      <c r="F241" s="62">
        <f t="shared" ref="F241" si="20">SUM(F242:F244)</f>
        <v>7540</v>
      </c>
      <c r="G241" s="62">
        <v>7462</v>
      </c>
      <c r="H241" s="62">
        <f t="shared" ref="H241" si="21">SUM(H242:H244)</f>
        <v>7500</v>
      </c>
      <c r="I241" s="62">
        <f t="shared" ref="I241:L241" si="22">SUM(I242:I244)</f>
        <v>6862</v>
      </c>
      <c r="J241" s="62">
        <f t="shared" si="22"/>
        <v>6500</v>
      </c>
      <c r="K241" s="62">
        <f t="shared" si="22"/>
        <v>6500</v>
      </c>
      <c r="L241" s="62">
        <f t="shared" si="22"/>
        <v>6500</v>
      </c>
    </row>
    <row r="242" spans="1:12" ht="15.75" thickBot="1" x14ac:dyDescent="0.3">
      <c r="A242" s="53">
        <v>41</v>
      </c>
      <c r="B242" s="55">
        <v>632001</v>
      </c>
      <c r="C242" s="228" t="s">
        <v>118</v>
      </c>
      <c r="D242" s="229"/>
      <c r="E242" s="230"/>
      <c r="F242" s="55">
        <v>6912</v>
      </c>
      <c r="G242" s="55">
        <v>7462</v>
      </c>
      <c r="H242" s="55">
        <v>7500</v>
      </c>
      <c r="I242" s="55">
        <v>6500</v>
      </c>
      <c r="J242" s="56">
        <v>6500</v>
      </c>
      <c r="K242" s="55">
        <v>6500</v>
      </c>
      <c r="L242" s="55">
        <v>6500</v>
      </c>
    </row>
    <row r="243" spans="1:12" ht="15.75" thickBot="1" x14ac:dyDescent="0.3">
      <c r="A243" s="53">
        <v>41</v>
      </c>
      <c r="B243" s="55">
        <v>632006</v>
      </c>
      <c r="C243" s="228" t="s">
        <v>210</v>
      </c>
      <c r="D243" s="229"/>
      <c r="E243" s="230"/>
      <c r="F243" s="55">
        <v>628</v>
      </c>
      <c r="G243" s="55">
        <v>0</v>
      </c>
      <c r="H243" s="55">
        <v>0</v>
      </c>
      <c r="I243" s="55">
        <v>212</v>
      </c>
      <c r="J243" s="56">
        <v>0</v>
      </c>
      <c r="K243" s="55">
        <v>0</v>
      </c>
      <c r="L243" s="55">
        <v>0</v>
      </c>
    </row>
    <row r="244" spans="1:12" ht="15.75" thickBot="1" x14ac:dyDescent="0.3">
      <c r="A244" s="53">
        <v>41</v>
      </c>
      <c r="B244" s="55">
        <v>637004</v>
      </c>
      <c r="C244" s="228" t="s">
        <v>211</v>
      </c>
      <c r="D244" s="229"/>
      <c r="E244" s="230"/>
      <c r="F244" s="55">
        <v>0</v>
      </c>
      <c r="G244" s="55">
        <v>0</v>
      </c>
      <c r="H244" s="55">
        <v>0</v>
      </c>
      <c r="I244" s="55">
        <v>150</v>
      </c>
      <c r="J244" s="56">
        <v>0</v>
      </c>
      <c r="K244" s="55">
        <v>0</v>
      </c>
      <c r="L244" s="55">
        <v>0</v>
      </c>
    </row>
    <row r="245" spans="1:12" ht="15.75" thickBot="1" x14ac:dyDescent="0.3">
      <c r="A245" s="88"/>
      <c r="B245" s="85"/>
      <c r="C245" s="253" t="s">
        <v>212</v>
      </c>
      <c r="D245" s="254"/>
      <c r="E245" s="255"/>
      <c r="F245" s="62">
        <f>SUM(F246:F257)</f>
        <v>6316</v>
      </c>
      <c r="G245" s="62">
        <v>3858</v>
      </c>
      <c r="H245" s="62">
        <f>SUM(H246:H257)</f>
        <v>4700</v>
      </c>
      <c r="I245" s="62">
        <f>SUM(I246:I257)</f>
        <v>4700</v>
      </c>
      <c r="J245" s="62">
        <f>SUM(J246:J257)</f>
        <v>44400</v>
      </c>
      <c r="K245" s="62">
        <f>SUM(K246:K257)</f>
        <v>4400</v>
      </c>
      <c r="L245" s="62">
        <f>SUM(L246:L257)</f>
        <v>4400</v>
      </c>
    </row>
    <row r="246" spans="1:12" ht="15.75" thickBot="1" x14ac:dyDescent="0.3">
      <c r="A246" s="53">
        <v>41</v>
      </c>
      <c r="B246" s="55" t="s">
        <v>213</v>
      </c>
      <c r="C246" s="228" t="s">
        <v>214</v>
      </c>
      <c r="D246" s="229"/>
      <c r="E246" s="230"/>
      <c r="F246" s="55">
        <v>705</v>
      </c>
      <c r="G246" s="55">
        <v>693</v>
      </c>
      <c r="H246" s="55">
        <v>800</v>
      </c>
      <c r="I246" s="55">
        <v>800</v>
      </c>
      <c r="J246" s="56">
        <v>600</v>
      </c>
      <c r="K246" s="55">
        <v>600</v>
      </c>
      <c r="L246" s="55">
        <v>600</v>
      </c>
    </row>
    <row r="247" spans="1:12" ht="15.75" thickBot="1" x14ac:dyDescent="0.3">
      <c r="A247" s="53">
        <v>41</v>
      </c>
      <c r="B247" s="55" t="s">
        <v>215</v>
      </c>
      <c r="C247" s="228" t="s">
        <v>216</v>
      </c>
      <c r="D247" s="229"/>
      <c r="E247" s="230"/>
      <c r="F247" s="55">
        <v>844</v>
      </c>
      <c r="G247" s="55">
        <v>663</v>
      </c>
      <c r="H247" s="55">
        <v>800</v>
      </c>
      <c r="I247" s="55">
        <v>800</v>
      </c>
      <c r="J247" s="56">
        <v>1000</v>
      </c>
      <c r="K247" s="55">
        <v>1000</v>
      </c>
      <c r="L247" s="55">
        <v>1000</v>
      </c>
    </row>
    <row r="248" spans="1:12" ht="15.75" thickBot="1" x14ac:dyDescent="0.3">
      <c r="A248" s="53" t="s">
        <v>217</v>
      </c>
      <c r="B248" s="55">
        <v>632001</v>
      </c>
      <c r="C248" s="228" t="s">
        <v>218</v>
      </c>
      <c r="D248" s="229"/>
      <c r="E248" s="230"/>
      <c r="F248" s="55">
        <v>184</v>
      </c>
      <c r="G248" s="55">
        <v>179</v>
      </c>
      <c r="H248" s="55">
        <v>200</v>
      </c>
      <c r="I248" s="55">
        <v>200</v>
      </c>
      <c r="J248" s="56">
        <v>200</v>
      </c>
      <c r="K248" s="55">
        <v>200</v>
      </c>
      <c r="L248" s="55">
        <v>200</v>
      </c>
    </row>
    <row r="249" spans="1:12" ht="15.75" thickBot="1" x14ac:dyDescent="0.3">
      <c r="A249" s="53">
        <v>41</v>
      </c>
      <c r="B249" s="55">
        <v>632002</v>
      </c>
      <c r="C249" s="228" t="s">
        <v>219</v>
      </c>
      <c r="D249" s="229"/>
      <c r="E249" s="230"/>
      <c r="F249" s="55">
        <v>0</v>
      </c>
      <c r="G249" s="55">
        <v>0</v>
      </c>
      <c r="H249" s="55">
        <v>0</v>
      </c>
      <c r="I249" s="55">
        <v>0</v>
      </c>
      <c r="J249" s="56">
        <v>0</v>
      </c>
      <c r="K249" s="55">
        <v>0</v>
      </c>
      <c r="L249" s="55">
        <v>0</v>
      </c>
    </row>
    <row r="250" spans="1:12" ht="15.75" thickBot="1" x14ac:dyDescent="0.3">
      <c r="A250" s="53">
        <v>41</v>
      </c>
      <c r="B250" s="55" t="s">
        <v>213</v>
      </c>
      <c r="C250" s="228" t="s">
        <v>220</v>
      </c>
      <c r="D250" s="229"/>
      <c r="E250" s="230"/>
      <c r="F250" s="55">
        <v>381</v>
      </c>
      <c r="G250" s="55">
        <v>465</v>
      </c>
      <c r="H250" s="55">
        <v>500</v>
      </c>
      <c r="I250" s="55">
        <v>500</v>
      </c>
      <c r="J250" s="56">
        <v>500</v>
      </c>
      <c r="K250" s="55">
        <v>500</v>
      </c>
      <c r="L250" s="55">
        <v>500</v>
      </c>
    </row>
    <row r="251" spans="1:12" ht="15.75" thickBot="1" x14ac:dyDescent="0.3">
      <c r="A251" s="53">
        <v>41</v>
      </c>
      <c r="B251" s="55" t="s">
        <v>215</v>
      </c>
      <c r="C251" s="228" t="s">
        <v>221</v>
      </c>
      <c r="D251" s="229"/>
      <c r="E251" s="230"/>
      <c r="F251" s="55">
        <v>2231</v>
      </c>
      <c r="G251" s="55">
        <v>1752</v>
      </c>
      <c r="H251" s="55">
        <v>1800</v>
      </c>
      <c r="I251" s="55">
        <v>1800</v>
      </c>
      <c r="J251" s="56">
        <v>1800</v>
      </c>
      <c r="K251" s="55">
        <v>1800</v>
      </c>
      <c r="L251" s="55">
        <v>1800</v>
      </c>
    </row>
    <row r="252" spans="1:12" ht="15.75" thickBot="1" x14ac:dyDescent="0.3">
      <c r="A252" s="53">
        <v>41</v>
      </c>
      <c r="B252" s="55">
        <v>632002</v>
      </c>
      <c r="C252" s="228" t="s">
        <v>222</v>
      </c>
      <c r="D252" s="229"/>
      <c r="E252" s="230"/>
      <c r="F252" s="55">
        <v>0</v>
      </c>
      <c r="G252" s="55">
        <v>0</v>
      </c>
      <c r="H252" s="55">
        <v>100</v>
      </c>
      <c r="I252" s="55">
        <v>100</v>
      </c>
      <c r="J252" s="56">
        <v>100</v>
      </c>
      <c r="K252" s="55">
        <v>100</v>
      </c>
      <c r="L252" s="55">
        <v>100</v>
      </c>
    </row>
    <row r="253" spans="1:12" s="160" customFormat="1" ht="15.75" thickBot="1" x14ac:dyDescent="0.3">
      <c r="A253" s="53">
        <v>41</v>
      </c>
      <c r="B253" s="55">
        <v>633001</v>
      </c>
      <c r="C253" s="154" t="s">
        <v>403</v>
      </c>
      <c r="D253" s="155"/>
      <c r="E253" s="156"/>
      <c r="F253" s="55">
        <v>0</v>
      </c>
      <c r="G253" s="55">
        <v>0</v>
      </c>
      <c r="H253" s="55">
        <v>0</v>
      </c>
      <c r="I253" s="55">
        <v>0</v>
      </c>
      <c r="J253" s="56">
        <v>27000</v>
      </c>
      <c r="K253" s="55">
        <v>0</v>
      </c>
      <c r="L253" s="55">
        <v>0</v>
      </c>
    </row>
    <row r="254" spans="1:12" ht="15.75" thickBot="1" x14ac:dyDescent="0.3">
      <c r="A254" s="53">
        <v>41</v>
      </c>
      <c r="B254" s="55">
        <v>633006</v>
      </c>
      <c r="C254" s="228" t="s">
        <v>223</v>
      </c>
      <c r="D254" s="229"/>
      <c r="E254" s="230"/>
      <c r="F254" s="55">
        <v>0</v>
      </c>
      <c r="G254" s="55">
        <v>0</v>
      </c>
      <c r="H254" s="55">
        <v>300</v>
      </c>
      <c r="I254" s="55">
        <v>300</v>
      </c>
      <c r="J254" s="56">
        <v>0</v>
      </c>
      <c r="K254" s="55">
        <v>0</v>
      </c>
      <c r="L254" s="55">
        <v>0</v>
      </c>
    </row>
    <row r="255" spans="1:12" ht="15.75" thickBot="1" x14ac:dyDescent="0.3">
      <c r="A255" s="53">
        <v>41</v>
      </c>
      <c r="B255" s="55">
        <v>635006</v>
      </c>
      <c r="C255" s="228" t="s">
        <v>404</v>
      </c>
      <c r="D255" s="229"/>
      <c r="E255" s="230"/>
      <c r="F255" s="55">
        <v>1818</v>
      </c>
      <c r="G255" s="55">
        <v>0</v>
      </c>
      <c r="H255" s="55">
        <v>0</v>
      </c>
      <c r="I255" s="55">
        <v>0</v>
      </c>
      <c r="J255" s="56">
        <v>13000</v>
      </c>
      <c r="K255" s="55">
        <v>0</v>
      </c>
      <c r="L255" s="55">
        <v>0</v>
      </c>
    </row>
    <row r="256" spans="1:12" ht="15.75" thickBot="1" x14ac:dyDescent="0.3">
      <c r="A256" s="53">
        <v>41</v>
      </c>
      <c r="B256" s="55">
        <v>637004</v>
      </c>
      <c r="C256" s="228" t="s">
        <v>224</v>
      </c>
      <c r="D256" s="229"/>
      <c r="E256" s="230"/>
      <c r="F256" s="55">
        <v>108</v>
      </c>
      <c r="G256" s="55">
        <v>106</v>
      </c>
      <c r="H256" s="55">
        <v>200</v>
      </c>
      <c r="I256" s="55">
        <v>200</v>
      </c>
      <c r="J256" s="56">
        <v>200</v>
      </c>
      <c r="K256" s="55">
        <v>200</v>
      </c>
      <c r="L256" s="55">
        <v>200</v>
      </c>
    </row>
    <row r="257" spans="1:12" ht="15.75" thickBot="1" x14ac:dyDescent="0.3">
      <c r="A257" s="53">
        <v>41</v>
      </c>
      <c r="B257" s="55">
        <v>637005</v>
      </c>
      <c r="C257" s="228" t="s">
        <v>225</v>
      </c>
      <c r="D257" s="229"/>
      <c r="E257" s="230"/>
      <c r="F257" s="55">
        <v>45</v>
      </c>
      <c r="G257" s="55">
        <v>0</v>
      </c>
      <c r="H257" s="55">
        <v>0</v>
      </c>
      <c r="I257" s="55">
        <v>0</v>
      </c>
      <c r="J257" s="56">
        <v>0</v>
      </c>
      <c r="K257" s="55">
        <v>0</v>
      </c>
      <c r="L257" s="55">
        <v>0</v>
      </c>
    </row>
    <row r="258" spans="1:12" ht="15.75" thickBot="1" x14ac:dyDescent="0.3">
      <c r="A258" s="88"/>
      <c r="B258" s="85"/>
      <c r="C258" s="253" t="s">
        <v>226</v>
      </c>
      <c r="D258" s="254"/>
      <c r="E258" s="255"/>
      <c r="F258" s="62">
        <v>7723</v>
      </c>
      <c r="G258" s="62">
        <v>1768</v>
      </c>
      <c r="H258" s="62">
        <v>1750</v>
      </c>
      <c r="I258" s="62">
        <f>SUM(I259,I263)</f>
        <v>2900</v>
      </c>
      <c r="J258" s="62">
        <v>2800</v>
      </c>
      <c r="K258" s="62">
        <f>SUM(K259,K263)</f>
        <v>2800</v>
      </c>
      <c r="L258" s="62">
        <f>SUM(L259,L263)</f>
        <v>2800</v>
      </c>
    </row>
    <row r="259" spans="1:12" ht="15.75" thickBot="1" x14ac:dyDescent="0.3">
      <c r="A259" s="41"/>
      <c r="B259" s="42"/>
      <c r="C259" s="238" t="s">
        <v>227</v>
      </c>
      <c r="D259" s="239"/>
      <c r="E259" s="240"/>
      <c r="F259" s="52">
        <f>SUM(F260:F262)</f>
        <v>7102</v>
      </c>
      <c r="G259" s="52">
        <v>1724</v>
      </c>
      <c r="H259" s="52">
        <f>SUM(H260:H262)</f>
        <v>1700</v>
      </c>
      <c r="I259" s="52">
        <f>SUM(I260:I262)</f>
        <v>2600</v>
      </c>
      <c r="J259" s="52">
        <f>SUM(J260:J262)</f>
        <v>2500</v>
      </c>
      <c r="K259" s="52">
        <f>SUM(K260:K262)</f>
        <v>2500</v>
      </c>
      <c r="L259" s="52">
        <f>SUM(L260:L262)</f>
        <v>2500</v>
      </c>
    </row>
    <row r="260" spans="1:12" ht="15.75" thickBot="1" x14ac:dyDescent="0.3">
      <c r="A260" s="53" t="s">
        <v>217</v>
      </c>
      <c r="B260" s="55">
        <v>632001</v>
      </c>
      <c r="C260" s="228" t="s">
        <v>228</v>
      </c>
      <c r="D260" s="229"/>
      <c r="E260" s="230"/>
      <c r="F260" s="55">
        <v>1700</v>
      </c>
      <c r="G260" s="55">
        <v>1624</v>
      </c>
      <c r="H260" s="55">
        <v>1700</v>
      </c>
      <c r="I260" s="55">
        <v>2500</v>
      </c>
      <c r="J260" s="56">
        <v>2500</v>
      </c>
      <c r="K260" s="55">
        <v>2500</v>
      </c>
      <c r="L260" s="55">
        <v>2500</v>
      </c>
    </row>
    <row r="261" spans="1:12" ht="15.75" thickBot="1" x14ac:dyDescent="0.3">
      <c r="A261" s="53">
        <v>41</v>
      </c>
      <c r="B261" s="55">
        <v>635006</v>
      </c>
      <c r="C261" s="228" t="s">
        <v>230</v>
      </c>
      <c r="D261" s="229"/>
      <c r="E261" s="230"/>
      <c r="F261" s="55">
        <v>5330</v>
      </c>
      <c r="G261" s="55">
        <v>0</v>
      </c>
      <c r="H261" s="55">
        <v>0</v>
      </c>
      <c r="I261" s="55">
        <v>0</v>
      </c>
      <c r="J261" s="56">
        <v>0</v>
      </c>
      <c r="K261" s="55">
        <v>0</v>
      </c>
      <c r="L261" s="55">
        <v>0</v>
      </c>
    </row>
    <row r="262" spans="1:12" s="20" customFormat="1" ht="15.75" thickBot="1" x14ac:dyDescent="0.3">
      <c r="A262" s="53">
        <v>41</v>
      </c>
      <c r="B262" s="55">
        <v>637004</v>
      </c>
      <c r="C262" s="228" t="s">
        <v>231</v>
      </c>
      <c r="D262" s="229"/>
      <c r="E262" s="230"/>
      <c r="F262" s="55">
        <v>72</v>
      </c>
      <c r="G262" s="55">
        <v>100</v>
      </c>
      <c r="H262" s="55">
        <v>0</v>
      </c>
      <c r="I262" s="55">
        <v>100</v>
      </c>
      <c r="J262" s="56">
        <v>0</v>
      </c>
      <c r="K262" s="55">
        <v>0</v>
      </c>
      <c r="L262" s="55">
        <v>0</v>
      </c>
    </row>
    <row r="263" spans="1:12" ht="15.75" thickBot="1" x14ac:dyDescent="0.3">
      <c r="A263" s="53"/>
      <c r="B263" s="55"/>
      <c r="C263" s="238" t="s">
        <v>232</v>
      </c>
      <c r="D263" s="239"/>
      <c r="E263" s="240"/>
      <c r="F263" s="52">
        <f>SUM(F264:F265)</f>
        <v>621</v>
      </c>
      <c r="G263" s="52">
        <v>44</v>
      </c>
      <c r="H263" s="52">
        <f>SUM(H264:H265)</f>
        <v>50</v>
      </c>
      <c r="I263" s="52">
        <f>SUM(I264:I265)</f>
        <v>300</v>
      </c>
      <c r="J263" s="52">
        <f>SUM(J264:J265)</f>
        <v>300</v>
      </c>
      <c r="K263" s="52">
        <f>SUM(K264:K265)</f>
        <v>300</v>
      </c>
      <c r="L263" s="52">
        <f>SUM(L264:L265)</f>
        <v>300</v>
      </c>
    </row>
    <row r="264" spans="1:12" ht="15.75" thickBot="1" x14ac:dyDescent="0.3">
      <c r="A264" s="53">
        <v>71</v>
      </c>
      <c r="B264" s="55">
        <v>633001</v>
      </c>
      <c r="C264" s="228" t="s">
        <v>233</v>
      </c>
      <c r="D264" s="229"/>
      <c r="E264" s="230"/>
      <c r="F264" s="55">
        <v>530</v>
      </c>
      <c r="G264" s="55">
        <v>0</v>
      </c>
      <c r="H264" s="55">
        <v>0</v>
      </c>
      <c r="I264" s="55">
        <v>0</v>
      </c>
      <c r="J264" s="56">
        <v>0</v>
      </c>
      <c r="K264" s="55">
        <v>0</v>
      </c>
      <c r="L264" s="55">
        <v>0</v>
      </c>
    </row>
    <row r="265" spans="1:12" ht="15.75" thickBot="1" x14ac:dyDescent="0.3">
      <c r="A265" s="53">
        <v>71</v>
      </c>
      <c r="B265" s="55">
        <v>633006</v>
      </c>
      <c r="C265" s="228" t="s">
        <v>234</v>
      </c>
      <c r="D265" s="229"/>
      <c r="E265" s="230"/>
      <c r="F265" s="55">
        <v>91</v>
      </c>
      <c r="G265" s="55">
        <v>44</v>
      </c>
      <c r="H265" s="55">
        <v>50</v>
      </c>
      <c r="I265" s="55">
        <v>300</v>
      </c>
      <c r="J265" s="56">
        <v>300</v>
      </c>
      <c r="K265" s="55">
        <v>300</v>
      </c>
      <c r="L265" s="55">
        <v>300</v>
      </c>
    </row>
    <row r="266" spans="1:12" ht="15.75" thickBot="1" x14ac:dyDescent="0.3">
      <c r="A266" s="88"/>
      <c r="B266" s="85"/>
      <c r="C266" s="253" t="s">
        <v>235</v>
      </c>
      <c r="D266" s="254"/>
      <c r="E266" s="255"/>
      <c r="F266" s="92">
        <v>6975</v>
      </c>
      <c r="G266" s="92">
        <v>5943</v>
      </c>
      <c r="H266" s="92">
        <v>10100</v>
      </c>
      <c r="I266" s="92">
        <f>SUM(I267,I270,I272,I278)</f>
        <v>8235</v>
      </c>
      <c r="J266" s="92">
        <v>10100</v>
      </c>
      <c r="K266" s="92">
        <f>SUM(K267,K270,K272,K278)</f>
        <v>7100</v>
      </c>
      <c r="L266" s="92">
        <f>SUM(L267,L270,L272,L278)</f>
        <v>7100</v>
      </c>
    </row>
    <row r="267" spans="1:12" ht="15.75" thickBot="1" x14ac:dyDescent="0.3">
      <c r="A267" s="53"/>
      <c r="B267" s="55"/>
      <c r="C267" s="238" t="s">
        <v>236</v>
      </c>
      <c r="D267" s="239"/>
      <c r="E267" s="240"/>
      <c r="F267" s="52">
        <f t="shared" ref="F267" si="23">SUM(F268:F269)</f>
        <v>399</v>
      </c>
      <c r="G267" s="52">
        <v>400</v>
      </c>
      <c r="H267" s="52">
        <f t="shared" ref="H267" si="24">SUM(H268:H269)</f>
        <v>400</v>
      </c>
      <c r="I267" s="52">
        <f t="shared" ref="I267:L267" si="25">SUM(I268:I269)</f>
        <v>400</v>
      </c>
      <c r="J267" s="52">
        <f t="shared" si="25"/>
        <v>400</v>
      </c>
      <c r="K267" s="52">
        <f t="shared" si="25"/>
        <v>400</v>
      </c>
      <c r="L267" s="52">
        <f t="shared" si="25"/>
        <v>400</v>
      </c>
    </row>
    <row r="268" spans="1:12" ht="15.75" thickBot="1" x14ac:dyDescent="0.3">
      <c r="A268" s="53">
        <v>41</v>
      </c>
      <c r="B268" s="55">
        <v>633009</v>
      </c>
      <c r="C268" s="228" t="s">
        <v>237</v>
      </c>
      <c r="D268" s="229"/>
      <c r="E268" s="230"/>
      <c r="F268" s="55">
        <v>195</v>
      </c>
      <c r="G268" s="55">
        <v>200</v>
      </c>
      <c r="H268" s="55">
        <v>200</v>
      </c>
      <c r="I268" s="55">
        <v>200</v>
      </c>
      <c r="J268" s="56">
        <v>200</v>
      </c>
      <c r="K268" s="55">
        <v>200</v>
      </c>
      <c r="L268" s="55">
        <v>200</v>
      </c>
    </row>
    <row r="269" spans="1:12" ht="15.75" thickBot="1" x14ac:dyDescent="0.3">
      <c r="A269" s="53">
        <v>41</v>
      </c>
      <c r="B269" s="55">
        <v>637026</v>
      </c>
      <c r="C269" s="228" t="s">
        <v>238</v>
      </c>
      <c r="D269" s="229"/>
      <c r="E269" s="230"/>
      <c r="F269" s="55">
        <v>204</v>
      </c>
      <c r="G269" s="55">
        <v>200</v>
      </c>
      <c r="H269" s="55">
        <v>200</v>
      </c>
      <c r="I269" s="55">
        <v>200</v>
      </c>
      <c r="J269" s="56">
        <v>200</v>
      </c>
      <c r="K269" s="55">
        <v>200</v>
      </c>
      <c r="L269" s="55">
        <v>200</v>
      </c>
    </row>
    <row r="270" spans="1:12" ht="15.75" thickBot="1" x14ac:dyDescent="0.3">
      <c r="A270" s="53"/>
      <c r="B270" s="55"/>
      <c r="C270" s="238" t="s">
        <v>239</v>
      </c>
      <c r="D270" s="239"/>
      <c r="E270" s="240"/>
      <c r="F270" s="52">
        <v>400</v>
      </c>
      <c r="G270" s="52">
        <v>400</v>
      </c>
      <c r="H270" s="52">
        <v>400</v>
      </c>
      <c r="I270" s="52">
        <v>400</v>
      </c>
      <c r="J270" s="52">
        <v>400</v>
      </c>
      <c r="K270" s="52">
        <v>400</v>
      </c>
      <c r="L270" s="52">
        <v>400</v>
      </c>
    </row>
    <row r="271" spans="1:12" ht="15.75" thickBot="1" x14ac:dyDescent="0.3">
      <c r="A271" s="53">
        <v>41</v>
      </c>
      <c r="B271" s="55">
        <v>637026</v>
      </c>
      <c r="C271" s="228" t="s">
        <v>240</v>
      </c>
      <c r="D271" s="229"/>
      <c r="E271" s="230"/>
      <c r="F271" s="55">
        <v>400</v>
      </c>
      <c r="G271" s="55">
        <v>400</v>
      </c>
      <c r="H271" s="55">
        <v>400</v>
      </c>
      <c r="I271" s="55">
        <v>400</v>
      </c>
      <c r="J271" s="56">
        <v>400</v>
      </c>
      <c r="K271" s="55">
        <v>400</v>
      </c>
      <c r="L271" s="55">
        <v>400</v>
      </c>
    </row>
    <row r="272" spans="1:12" ht="15.75" thickBot="1" x14ac:dyDescent="0.3">
      <c r="A272" s="53"/>
      <c r="B272" s="55"/>
      <c r="C272" s="238" t="s">
        <v>241</v>
      </c>
      <c r="D272" s="239"/>
      <c r="E272" s="240"/>
      <c r="F272" s="52">
        <f>SUM(F273:F277)</f>
        <v>4548</v>
      </c>
      <c r="G272" s="52">
        <v>2757</v>
      </c>
      <c r="H272" s="52">
        <f>SUM(H273:H277)</f>
        <v>4300</v>
      </c>
      <c r="I272" s="52">
        <f>SUM(I273:I277)</f>
        <v>4035</v>
      </c>
      <c r="J272" s="52">
        <f>SUM(J273:J277)</f>
        <v>4300</v>
      </c>
      <c r="K272" s="52">
        <f>SUM(K273:K277)</f>
        <v>2800</v>
      </c>
      <c r="L272" s="52">
        <f>SUM(L273:L277)</f>
        <v>2800</v>
      </c>
    </row>
    <row r="273" spans="1:12" ht="15.75" thickBot="1" x14ac:dyDescent="0.3">
      <c r="A273" s="53">
        <v>41</v>
      </c>
      <c r="B273" s="55" t="s">
        <v>213</v>
      </c>
      <c r="C273" s="228" t="s">
        <v>118</v>
      </c>
      <c r="D273" s="229"/>
      <c r="E273" s="230"/>
      <c r="F273" s="55">
        <v>1104</v>
      </c>
      <c r="G273" s="55">
        <v>736</v>
      </c>
      <c r="H273" s="55">
        <v>1000</v>
      </c>
      <c r="I273" s="55">
        <v>735</v>
      </c>
      <c r="J273" s="56">
        <v>1000</v>
      </c>
      <c r="K273" s="55">
        <v>1000</v>
      </c>
      <c r="L273" s="55">
        <v>1000</v>
      </c>
    </row>
    <row r="274" spans="1:12" ht="15.75" thickBot="1" x14ac:dyDescent="0.3">
      <c r="A274" s="53">
        <v>41</v>
      </c>
      <c r="B274" s="55" t="s">
        <v>215</v>
      </c>
      <c r="C274" s="228" t="s">
        <v>119</v>
      </c>
      <c r="D274" s="229"/>
      <c r="E274" s="230"/>
      <c r="F274" s="55">
        <v>2089</v>
      </c>
      <c r="G274" s="55">
        <v>1452</v>
      </c>
      <c r="H274" s="55">
        <v>1500</v>
      </c>
      <c r="I274" s="55">
        <v>1500</v>
      </c>
      <c r="J274" s="56">
        <v>1500</v>
      </c>
      <c r="K274" s="55">
        <v>1500</v>
      </c>
      <c r="L274" s="55">
        <v>1500</v>
      </c>
    </row>
    <row r="275" spans="1:12" ht="15.75" thickBot="1" x14ac:dyDescent="0.3">
      <c r="A275" s="53">
        <v>41</v>
      </c>
      <c r="B275" s="55">
        <v>632002</v>
      </c>
      <c r="C275" s="228" t="s">
        <v>195</v>
      </c>
      <c r="D275" s="229"/>
      <c r="E275" s="230"/>
      <c r="F275" s="55">
        <v>338</v>
      </c>
      <c r="G275" s="55">
        <v>143</v>
      </c>
      <c r="H275" s="55">
        <v>300</v>
      </c>
      <c r="I275" s="55">
        <v>300</v>
      </c>
      <c r="J275" s="56">
        <v>300</v>
      </c>
      <c r="K275" s="55">
        <v>300</v>
      </c>
      <c r="L275" s="55">
        <v>300</v>
      </c>
    </row>
    <row r="276" spans="1:12" ht="15.75" thickBot="1" x14ac:dyDescent="0.3">
      <c r="A276" s="53">
        <v>41</v>
      </c>
      <c r="B276" s="55">
        <v>633004</v>
      </c>
      <c r="C276" s="228" t="s">
        <v>397</v>
      </c>
      <c r="D276" s="229"/>
      <c r="E276" s="230"/>
      <c r="F276" s="55">
        <v>888</v>
      </c>
      <c r="G276" s="55">
        <v>299</v>
      </c>
      <c r="H276" s="55">
        <v>1000</v>
      </c>
      <c r="I276" s="55">
        <v>1000</v>
      </c>
      <c r="J276" s="56">
        <v>1000</v>
      </c>
      <c r="K276" s="55">
        <v>0</v>
      </c>
      <c r="L276" s="55">
        <v>0</v>
      </c>
    </row>
    <row r="277" spans="1:12" ht="15.75" thickBot="1" x14ac:dyDescent="0.3">
      <c r="A277" s="53">
        <v>41</v>
      </c>
      <c r="B277" s="55">
        <v>633006</v>
      </c>
      <c r="C277" s="228" t="s">
        <v>396</v>
      </c>
      <c r="D277" s="229"/>
      <c r="E277" s="230"/>
      <c r="F277" s="55">
        <v>129</v>
      </c>
      <c r="G277" s="55">
        <v>127</v>
      </c>
      <c r="H277" s="55">
        <v>500</v>
      </c>
      <c r="I277" s="55">
        <v>500</v>
      </c>
      <c r="J277" s="56">
        <v>500</v>
      </c>
      <c r="K277" s="55">
        <v>0</v>
      </c>
      <c r="L277" s="55">
        <v>0</v>
      </c>
    </row>
    <row r="278" spans="1:12" ht="15.75" thickBot="1" x14ac:dyDescent="0.3">
      <c r="A278" s="53"/>
      <c r="B278" s="55"/>
      <c r="C278" s="238" t="s">
        <v>242</v>
      </c>
      <c r="D278" s="239"/>
      <c r="E278" s="240"/>
      <c r="F278" s="52">
        <f t="shared" ref="F278" si="26">SUM(F279:F284)</f>
        <v>1628</v>
      </c>
      <c r="G278" s="52">
        <v>2386</v>
      </c>
      <c r="H278" s="52">
        <f t="shared" ref="H278" si="27">SUM(H279:H284)</f>
        <v>5000</v>
      </c>
      <c r="I278" s="52">
        <f t="shared" ref="I278:L278" si="28">SUM(I279:I284)</f>
        <v>3400</v>
      </c>
      <c r="J278" s="52">
        <f t="shared" si="28"/>
        <v>5000</v>
      </c>
      <c r="K278" s="52">
        <f t="shared" si="28"/>
        <v>3500</v>
      </c>
      <c r="L278" s="52">
        <f t="shared" si="28"/>
        <v>3500</v>
      </c>
    </row>
    <row r="279" spans="1:12" ht="15.75" thickBot="1" x14ac:dyDescent="0.3">
      <c r="A279" s="53">
        <v>41</v>
      </c>
      <c r="B279" s="55">
        <v>634004</v>
      </c>
      <c r="C279" s="228" t="s">
        <v>243</v>
      </c>
      <c r="D279" s="229"/>
      <c r="E279" s="230"/>
      <c r="F279" s="55">
        <v>0</v>
      </c>
      <c r="G279" s="55">
        <v>0</v>
      </c>
      <c r="H279" s="55">
        <v>1000</v>
      </c>
      <c r="I279" s="55">
        <v>0</v>
      </c>
      <c r="J279" s="56">
        <v>1000</v>
      </c>
      <c r="K279" s="55">
        <v>1000</v>
      </c>
      <c r="L279" s="55">
        <v>1000</v>
      </c>
    </row>
    <row r="280" spans="1:12" ht="15.75" thickBot="1" x14ac:dyDescent="0.3">
      <c r="A280" s="53">
        <v>41</v>
      </c>
      <c r="B280" s="55">
        <v>637002</v>
      </c>
      <c r="C280" s="228" t="s">
        <v>244</v>
      </c>
      <c r="D280" s="229"/>
      <c r="E280" s="230"/>
      <c r="F280" s="55">
        <v>164</v>
      </c>
      <c r="G280" s="55">
        <v>1300</v>
      </c>
      <c r="H280" s="55">
        <v>3500</v>
      </c>
      <c r="I280" s="55">
        <v>3000</v>
      </c>
      <c r="J280" s="56">
        <v>3500</v>
      </c>
      <c r="K280" s="55">
        <v>2000</v>
      </c>
      <c r="L280" s="55">
        <v>2000</v>
      </c>
    </row>
    <row r="281" spans="1:12" ht="15.75" thickBot="1" x14ac:dyDescent="0.3">
      <c r="A281" s="53">
        <v>71</v>
      </c>
      <c r="B281" s="55">
        <v>637002</v>
      </c>
      <c r="C281" s="228" t="s">
        <v>245</v>
      </c>
      <c r="D281" s="229"/>
      <c r="E281" s="230"/>
      <c r="F281" s="55">
        <v>804</v>
      </c>
      <c r="G281" s="55">
        <v>150</v>
      </c>
      <c r="H281" s="55">
        <v>0</v>
      </c>
      <c r="I281" s="55">
        <v>0</v>
      </c>
      <c r="J281" s="56">
        <v>0</v>
      </c>
      <c r="K281" s="55">
        <v>0</v>
      </c>
      <c r="L281" s="55">
        <v>0</v>
      </c>
    </row>
    <row r="282" spans="1:12" s="20" customFormat="1" ht="15.75" thickBot="1" x14ac:dyDescent="0.3">
      <c r="A282" s="53">
        <v>41</v>
      </c>
      <c r="B282" s="55">
        <v>637002</v>
      </c>
      <c r="C282" s="81" t="s">
        <v>362</v>
      </c>
      <c r="D282" s="82"/>
      <c r="E282" s="76"/>
      <c r="F282" s="55">
        <v>0</v>
      </c>
      <c r="G282" s="55">
        <v>578</v>
      </c>
      <c r="H282" s="55">
        <v>0</v>
      </c>
      <c r="I282" s="55">
        <v>0</v>
      </c>
      <c r="J282" s="56">
        <v>0</v>
      </c>
      <c r="K282" s="55">
        <v>0</v>
      </c>
      <c r="L282" s="55">
        <v>0</v>
      </c>
    </row>
    <row r="283" spans="1:12" ht="15.75" thickBot="1" x14ac:dyDescent="0.3">
      <c r="A283" s="53">
        <v>41</v>
      </c>
      <c r="B283" s="55">
        <v>637002</v>
      </c>
      <c r="C283" s="228" t="s">
        <v>246</v>
      </c>
      <c r="D283" s="229"/>
      <c r="E283" s="230"/>
      <c r="F283" s="55">
        <v>435</v>
      </c>
      <c r="G283" s="55">
        <v>60</v>
      </c>
      <c r="H283" s="55">
        <v>100</v>
      </c>
      <c r="I283" s="55">
        <v>0</v>
      </c>
      <c r="J283" s="56">
        <v>100</v>
      </c>
      <c r="K283" s="55">
        <v>100</v>
      </c>
      <c r="L283" s="55">
        <v>100</v>
      </c>
    </row>
    <row r="284" spans="1:12" ht="15.75" thickBot="1" x14ac:dyDescent="0.3">
      <c r="A284" s="53">
        <v>41</v>
      </c>
      <c r="B284" s="55">
        <v>637004</v>
      </c>
      <c r="C284" s="228" t="s">
        <v>247</v>
      </c>
      <c r="D284" s="229"/>
      <c r="E284" s="230"/>
      <c r="F284" s="55">
        <v>225</v>
      </c>
      <c r="G284" s="55">
        <v>298</v>
      </c>
      <c r="H284" s="55">
        <v>400</v>
      </c>
      <c r="I284" s="55">
        <v>400</v>
      </c>
      <c r="J284" s="56">
        <v>400</v>
      </c>
      <c r="K284" s="55">
        <v>400</v>
      </c>
      <c r="L284" s="55">
        <v>400</v>
      </c>
    </row>
    <row r="285" spans="1:12" ht="15.75" thickBot="1" x14ac:dyDescent="0.3">
      <c r="A285" s="88"/>
      <c r="B285" s="85"/>
      <c r="C285" s="253" t="s">
        <v>248</v>
      </c>
      <c r="D285" s="254"/>
      <c r="E285" s="255"/>
      <c r="F285" s="62">
        <f t="shared" ref="F285" si="29">SUM(F286:F287)</f>
        <v>450</v>
      </c>
      <c r="G285" s="62">
        <v>246</v>
      </c>
      <c r="H285" s="62">
        <f t="shared" ref="H285" si="30">SUM(H286:H287)</f>
        <v>360</v>
      </c>
      <c r="I285" s="62">
        <f t="shared" ref="I285:L285" si="31">SUM(I286:I287)</f>
        <v>360</v>
      </c>
      <c r="J285" s="62">
        <f t="shared" si="31"/>
        <v>360</v>
      </c>
      <c r="K285" s="62">
        <f t="shared" si="31"/>
        <v>360</v>
      </c>
      <c r="L285" s="62">
        <f t="shared" si="31"/>
        <v>360</v>
      </c>
    </row>
    <row r="286" spans="1:12" ht="15.75" thickBot="1" x14ac:dyDescent="0.3">
      <c r="A286" s="53">
        <v>41</v>
      </c>
      <c r="B286" s="55">
        <v>635006</v>
      </c>
      <c r="C286" s="228" t="s">
        <v>249</v>
      </c>
      <c r="D286" s="229"/>
      <c r="E286" s="230"/>
      <c r="F286" s="55">
        <v>391</v>
      </c>
      <c r="G286" s="55">
        <v>187</v>
      </c>
      <c r="H286" s="55">
        <v>300</v>
      </c>
      <c r="I286" s="55">
        <v>300</v>
      </c>
      <c r="J286" s="56">
        <v>300</v>
      </c>
      <c r="K286" s="55">
        <v>300</v>
      </c>
      <c r="L286" s="55">
        <v>300</v>
      </c>
    </row>
    <row r="287" spans="1:12" ht="15.75" thickBot="1" x14ac:dyDescent="0.3">
      <c r="A287" s="53">
        <v>41</v>
      </c>
      <c r="B287" s="55">
        <v>637012</v>
      </c>
      <c r="C287" s="228" t="s">
        <v>250</v>
      </c>
      <c r="D287" s="229"/>
      <c r="E287" s="230"/>
      <c r="F287" s="55">
        <v>59</v>
      </c>
      <c r="G287" s="55">
        <v>59</v>
      </c>
      <c r="H287" s="55">
        <v>60</v>
      </c>
      <c r="I287" s="55">
        <v>60</v>
      </c>
      <c r="J287" s="56">
        <v>60</v>
      </c>
      <c r="K287" s="55">
        <v>60</v>
      </c>
      <c r="L287" s="55">
        <v>60</v>
      </c>
    </row>
    <row r="288" spans="1:12" ht="15.75" thickBot="1" x14ac:dyDescent="0.3">
      <c r="A288" s="77"/>
      <c r="B288" s="45"/>
      <c r="C288" s="253" t="s">
        <v>251</v>
      </c>
      <c r="D288" s="254"/>
      <c r="E288" s="255"/>
      <c r="F288" s="62">
        <f>SUM(F289:F306)</f>
        <v>8504</v>
      </c>
      <c r="G288" s="62">
        <v>8975</v>
      </c>
      <c r="H288" s="62">
        <f>SUM(H289:H306)</f>
        <v>10800</v>
      </c>
      <c r="I288" s="62">
        <f>SUM(I289:I306)</f>
        <v>6876</v>
      </c>
      <c r="J288" s="62">
        <f>SUM(J289:J306)</f>
        <v>11000</v>
      </c>
      <c r="K288" s="62">
        <f>SUM(K289:K306)</f>
        <v>11000</v>
      </c>
      <c r="L288" s="62">
        <f>SUM(L289:L306)</f>
        <v>11000</v>
      </c>
    </row>
    <row r="289" spans="1:12" ht="15.75" thickBot="1" x14ac:dyDescent="0.3">
      <c r="A289" s="53">
        <v>41</v>
      </c>
      <c r="B289" s="55">
        <v>632001</v>
      </c>
      <c r="C289" s="228" t="s">
        <v>252</v>
      </c>
      <c r="D289" s="229"/>
      <c r="E289" s="230"/>
      <c r="F289" s="55">
        <v>504</v>
      </c>
      <c r="G289" s="55">
        <v>368</v>
      </c>
      <c r="H289" s="55">
        <v>400</v>
      </c>
      <c r="I289" s="55">
        <v>575</v>
      </c>
      <c r="J289" s="56">
        <v>600</v>
      </c>
      <c r="K289" s="55">
        <v>600</v>
      </c>
      <c r="L289" s="55">
        <v>600</v>
      </c>
    </row>
    <row r="290" spans="1:12" ht="15.75" thickBot="1" x14ac:dyDescent="0.3">
      <c r="A290" s="53">
        <v>41</v>
      </c>
      <c r="B290" s="55">
        <v>633006</v>
      </c>
      <c r="C290" s="228" t="s">
        <v>392</v>
      </c>
      <c r="D290" s="229"/>
      <c r="E290" s="230"/>
      <c r="F290" s="55">
        <v>92</v>
      </c>
      <c r="G290" s="55">
        <v>0</v>
      </c>
      <c r="H290" s="55">
        <v>0</v>
      </c>
      <c r="I290" s="55">
        <v>0</v>
      </c>
      <c r="J290" s="56">
        <v>0</v>
      </c>
      <c r="K290" s="55">
        <v>0</v>
      </c>
      <c r="L290" s="55">
        <v>0</v>
      </c>
    </row>
    <row r="291" spans="1:12" ht="15.75" thickBot="1" x14ac:dyDescent="0.3">
      <c r="A291" s="53">
        <v>41</v>
      </c>
      <c r="B291" s="55">
        <v>633018</v>
      </c>
      <c r="C291" s="228" t="s">
        <v>253</v>
      </c>
      <c r="D291" s="229"/>
      <c r="E291" s="230"/>
      <c r="F291" s="55">
        <v>79</v>
      </c>
      <c r="G291" s="55">
        <v>101</v>
      </c>
      <c r="H291" s="55">
        <v>100</v>
      </c>
      <c r="I291" s="55">
        <v>101</v>
      </c>
      <c r="J291" s="56">
        <v>100</v>
      </c>
      <c r="K291" s="55">
        <v>100</v>
      </c>
      <c r="L291" s="55">
        <v>100</v>
      </c>
    </row>
    <row r="292" spans="1:12" ht="15.75" thickBot="1" x14ac:dyDescent="0.3">
      <c r="A292" s="53">
        <v>41</v>
      </c>
      <c r="B292" s="55">
        <v>635004</v>
      </c>
      <c r="C292" s="228" t="s">
        <v>254</v>
      </c>
      <c r="D292" s="229"/>
      <c r="E292" s="230"/>
      <c r="F292" s="55">
        <v>0</v>
      </c>
      <c r="G292" s="55">
        <v>0</v>
      </c>
      <c r="H292" s="55">
        <v>100</v>
      </c>
      <c r="I292" s="55">
        <v>0</v>
      </c>
      <c r="J292" s="56">
        <v>100</v>
      </c>
      <c r="K292" s="55">
        <v>100</v>
      </c>
      <c r="L292" s="55">
        <v>100</v>
      </c>
    </row>
    <row r="293" spans="1:12" ht="15.75" thickBot="1" x14ac:dyDescent="0.3">
      <c r="A293" s="53">
        <v>41</v>
      </c>
      <c r="B293" s="55">
        <v>635009</v>
      </c>
      <c r="C293" s="228" t="s">
        <v>255</v>
      </c>
      <c r="D293" s="229"/>
      <c r="E293" s="230"/>
      <c r="F293" s="55">
        <v>362</v>
      </c>
      <c r="G293" s="55">
        <v>0</v>
      </c>
      <c r="H293" s="55">
        <v>0</v>
      </c>
      <c r="I293" s="55">
        <v>0</v>
      </c>
      <c r="J293" s="56">
        <v>0</v>
      </c>
      <c r="K293" s="55">
        <v>0</v>
      </c>
      <c r="L293" s="55">
        <v>0</v>
      </c>
    </row>
    <row r="294" spans="1:12" ht="15.75" thickBot="1" x14ac:dyDescent="0.3">
      <c r="A294" s="53">
        <v>41</v>
      </c>
      <c r="B294" s="55" t="s">
        <v>256</v>
      </c>
      <c r="C294" s="228" t="s">
        <v>257</v>
      </c>
      <c r="D294" s="229"/>
      <c r="E294" s="230"/>
      <c r="F294" s="55">
        <v>200</v>
      </c>
      <c r="G294" s="55">
        <v>0</v>
      </c>
      <c r="H294" s="55">
        <v>0</v>
      </c>
      <c r="I294" s="55">
        <v>0</v>
      </c>
      <c r="J294" s="56">
        <v>0</v>
      </c>
      <c r="K294" s="55">
        <v>0</v>
      </c>
      <c r="L294" s="55">
        <v>0</v>
      </c>
    </row>
    <row r="295" spans="1:12" ht="15.75" thickBot="1" x14ac:dyDescent="0.3">
      <c r="A295" s="53">
        <v>41</v>
      </c>
      <c r="B295" s="55" t="s">
        <v>258</v>
      </c>
      <c r="C295" s="228" t="s">
        <v>259</v>
      </c>
      <c r="D295" s="229"/>
      <c r="E295" s="230"/>
      <c r="F295" s="55">
        <v>200</v>
      </c>
      <c r="G295" s="55">
        <v>0</v>
      </c>
      <c r="H295" s="55">
        <v>0</v>
      </c>
      <c r="I295" s="55">
        <v>0</v>
      </c>
      <c r="J295" s="56">
        <v>0</v>
      </c>
      <c r="K295" s="55">
        <v>0</v>
      </c>
      <c r="L295" s="55">
        <v>0</v>
      </c>
    </row>
    <row r="296" spans="1:12" ht="15.75" thickBot="1" x14ac:dyDescent="0.3">
      <c r="A296" s="53">
        <v>41</v>
      </c>
      <c r="B296" s="55">
        <v>637004</v>
      </c>
      <c r="C296" s="228" t="s">
        <v>260</v>
      </c>
      <c r="D296" s="229"/>
      <c r="E296" s="230"/>
      <c r="F296" s="55">
        <v>335</v>
      </c>
      <c r="G296" s="55">
        <v>0</v>
      </c>
      <c r="H296" s="55">
        <v>0</v>
      </c>
      <c r="I296" s="55">
        <v>0</v>
      </c>
      <c r="J296" s="56">
        <v>0</v>
      </c>
      <c r="K296" s="55">
        <v>0</v>
      </c>
      <c r="L296" s="55">
        <v>0</v>
      </c>
    </row>
    <row r="297" spans="1:12" ht="15.75" thickBot="1" x14ac:dyDescent="0.3">
      <c r="A297" s="53">
        <v>41</v>
      </c>
      <c r="B297" s="55">
        <v>637005</v>
      </c>
      <c r="C297" s="228" t="s">
        <v>261</v>
      </c>
      <c r="D297" s="229"/>
      <c r="E297" s="230"/>
      <c r="F297" s="55">
        <v>404</v>
      </c>
      <c r="G297" s="55">
        <v>0</v>
      </c>
      <c r="H297" s="55">
        <v>0</v>
      </c>
      <c r="I297" s="55">
        <v>0</v>
      </c>
      <c r="J297" s="56">
        <v>0</v>
      </c>
      <c r="K297" s="55">
        <v>0</v>
      </c>
      <c r="L297" s="55">
        <v>0</v>
      </c>
    </row>
    <row r="298" spans="1:12" ht="15.75" thickBot="1" x14ac:dyDescent="0.3">
      <c r="A298" s="53">
        <v>41</v>
      </c>
      <c r="B298" s="55">
        <v>637026</v>
      </c>
      <c r="C298" s="228" t="s">
        <v>262</v>
      </c>
      <c r="D298" s="229"/>
      <c r="E298" s="230"/>
      <c r="F298" s="55">
        <v>120</v>
      </c>
      <c r="G298" s="55">
        <v>120</v>
      </c>
      <c r="H298" s="55">
        <v>200</v>
      </c>
      <c r="I298" s="55">
        <v>200</v>
      </c>
      <c r="J298" s="56">
        <v>200</v>
      </c>
      <c r="K298" s="55">
        <v>200</v>
      </c>
      <c r="L298" s="55">
        <v>200</v>
      </c>
    </row>
    <row r="299" spans="1:12" ht="15.75" thickBot="1" x14ac:dyDescent="0.3">
      <c r="A299" s="53">
        <v>41</v>
      </c>
      <c r="B299" s="55">
        <v>642001</v>
      </c>
      <c r="C299" s="228" t="s">
        <v>263</v>
      </c>
      <c r="D299" s="229"/>
      <c r="E299" s="230"/>
      <c r="F299" s="55">
        <v>0</v>
      </c>
      <c r="G299" s="55">
        <v>0</v>
      </c>
      <c r="H299" s="55">
        <v>10000</v>
      </c>
      <c r="I299" s="55">
        <v>0</v>
      </c>
      <c r="J299" s="56">
        <v>10000</v>
      </c>
      <c r="K299" s="55">
        <v>10000</v>
      </c>
      <c r="L299" s="55">
        <v>10000</v>
      </c>
    </row>
    <row r="300" spans="1:12" s="33" customFormat="1" ht="15.75" thickBot="1" x14ac:dyDescent="0.3">
      <c r="A300" s="53">
        <v>41</v>
      </c>
      <c r="B300" s="55">
        <v>642001</v>
      </c>
      <c r="C300" s="81" t="s">
        <v>381</v>
      </c>
      <c r="D300" s="82"/>
      <c r="E300" s="76"/>
      <c r="F300" s="55">
        <v>4228</v>
      </c>
      <c r="G300" s="55">
        <v>5500</v>
      </c>
      <c r="H300" s="55">
        <v>0</v>
      </c>
      <c r="I300" s="55">
        <v>3000</v>
      </c>
      <c r="J300" s="56">
        <v>0</v>
      </c>
      <c r="K300" s="55">
        <v>0</v>
      </c>
      <c r="L300" s="55">
        <v>0</v>
      </c>
    </row>
    <row r="301" spans="1:12" ht="15.75" thickBot="1" x14ac:dyDescent="0.3">
      <c r="A301" s="53">
        <v>41</v>
      </c>
      <c r="B301" s="55">
        <v>642001</v>
      </c>
      <c r="C301" s="228" t="s">
        <v>264</v>
      </c>
      <c r="D301" s="229"/>
      <c r="E301" s="230"/>
      <c r="F301" s="55">
        <v>400</v>
      </c>
      <c r="G301" s="55">
        <v>600</v>
      </c>
      <c r="H301" s="55">
        <v>0</v>
      </c>
      <c r="I301" s="55">
        <v>700</v>
      </c>
      <c r="J301" s="56">
        <v>0</v>
      </c>
      <c r="K301" s="55">
        <v>0</v>
      </c>
      <c r="L301" s="55">
        <v>0</v>
      </c>
    </row>
    <row r="302" spans="1:12" ht="15.75" thickBot="1" x14ac:dyDescent="0.3">
      <c r="A302" s="53">
        <v>41</v>
      </c>
      <c r="B302" s="55">
        <v>642001</v>
      </c>
      <c r="C302" s="228" t="s">
        <v>265</v>
      </c>
      <c r="D302" s="229"/>
      <c r="E302" s="230"/>
      <c r="F302" s="55">
        <v>300</v>
      </c>
      <c r="G302" s="55">
        <v>387</v>
      </c>
      <c r="H302" s="55">
        <v>0</v>
      </c>
      <c r="I302" s="55">
        <v>400</v>
      </c>
      <c r="J302" s="56">
        <v>0</v>
      </c>
      <c r="K302" s="55">
        <v>0</v>
      </c>
      <c r="L302" s="55">
        <v>0</v>
      </c>
    </row>
    <row r="303" spans="1:12" ht="15.75" thickBot="1" x14ac:dyDescent="0.3">
      <c r="A303" s="53">
        <v>41</v>
      </c>
      <c r="B303" s="55">
        <v>642001</v>
      </c>
      <c r="C303" s="228" t="s">
        <v>266</v>
      </c>
      <c r="D303" s="229"/>
      <c r="E303" s="230"/>
      <c r="F303" s="55">
        <v>100</v>
      </c>
      <c r="G303" s="55">
        <v>100</v>
      </c>
      <c r="H303" s="55">
        <v>0</v>
      </c>
      <c r="I303" s="55">
        <v>100</v>
      </c>
      <c r="J303" s="56">
        <v>0</v>
      </c>
      <c r="K303" s="55">
        <v>0</v>
      </c>
      <c r="L303" s="55">
        <v>0</v>
      </c>
    </row>
    <row r="304" spans="1:12" ht="15.75" thickBot="1" x14ac:dyDescent="0.3">
      <c r="A304" s="53">
        <v>41</v>
      </c>
      <c r="B304" s="55">
        <v>642007</v>
      </c>
      <c r="C304" s="228" t="s">
        <v>267</v>
      </c>
      <c r="D304" s="229"/>
      <c r="E304" s="230"/>
      <c r="F304" s="55">
        <v>1180</v>
      </c>
      <c r="G304" s="55">
        <v>1000</v>
      </c>
      <c r="H304" s="55">
        <v>0</v>
      </c>
      <c r="I304" s="55">
        <v>1000</v>
      </c>
      <c r="J304" s="56">
        <v>0</v>
      </c>
      <c r="K304" s="55">
        <v>0</v>
      </c>
      <c r="L304" s="55">
        <v>0</v>
      </c>
    </row>
    <row r="305" spans="1:12" s="20" customFormat="1" ht="15.75" thickBot="1" x14ac:dyDescent="0.3">
      <c r="A305" s="53">
        <v>41</v>
      </c>
      <c r="B305" s="55">
        <v>642001</v>
      </c>
      <c r="C305" s="81" t="s">
        <v>363</v>
      </c>
      <c r="D305" s="82"/>
      <c r="E305" s="76"/>
      <c r="F305" s="55">
        <v>0</v>
      </c>
      <c r="G305" s="55">
        <v>599</v>
      </c>
      <c r="H305" s="55"/>
      <c r="I305" s="55">
        <v>400</v>
      </c>
      <c r="J305" s="56">
        <v>0</v>
      </c>
      <c r="K305" s="55">
        <v>0</v>
      </c>
      <c r="L305" s="55">
        <v>0</v>
      </c>
    </row>
    <row r="306" spans="1:12" s="20" customFormat="1" ht="15.75" thickBot="1" x14ac:dyDescent="0.3">
      <c r="A306" s="53">
        <v>41</v>
      </c>
      <c r="B306" s="55">
        <v>642001</v>
      </c>
      <c r="C306" s="81" t="s">
        <v>364</v>
      </c>
      <c r="D306" s="82"/>
      <c r="E306" s="76"/>
      <c r="F306" s="55">
        <v>0</v>
      </c>
      <c r="G306" s="55">
        <v>200</v>
      </c>
      <c r="H306" s="55"/>
      <c r="I306" s="55">
        <v>400</v>
      </c>
      <c r="J306" s="56">
        <v>0</v>
      </c>
      <c r="K306" s="55">
        <v>0</v>
      </c>
      <c r="L306" s="55">
        <v>0</v>
      </c>
    </row>
    <row r="307" spans="1:12" ht="15.75" thickBot="1" x14ac:dyDescent="0.3">
      <c r="A307" s="88"/>
      <c r="B307" s="85"/>
      <c r="C307" s="253" t="s">
        <v>268</v>
      </c>
      <c r="D307" s="254"/>
      <c r="E307" s="255"/>
      <c r="F307" s="62">
        <v>53</v>
      </c>
      <c r="G307" s="62">
        <v>0</v>
      </c>
      <c r="H307" s="62">
        <v>0</v>
      </c>
      <c r="I307" s="62">
        <v>0</v>
      </c>
      <c r="J307" s="62">
        <v>0</v>
      </c>
      <c r="K307" s="62">
        <v>0</v>
      </c>
      <c r="L307" s="62">
        <v>0</v>
      </c>
    </row>
    <row r="308" spans="1:12" ht="15.75" thickBot="1" x14ac:dyDescent="0.3">
      <c r="A308" s="53">
        <v>41</v>
      </c>
      <c r="B308" s="55">
        <v>633006</v>
      </c>
      <c r="C308" s="228" t="s">
        <v>269</v>
      </c>
      <c r="D308" s="229"/>
      <c r="E308" s="230"/>
      <c r="F308" s="55">
        <v>53</v>
      </c>
      <c r="G308" s="55">
        <v>0</v>
      </c>
      <c r="H308" s="55">
        <v>0</v>
      </c>
      <c r="I308" s="55">
        <v>0</v>
      </c>
      <c r="J308" s="56">
        <v>0</v>
      </c>
      <c r="K308" s="55">
        <v>0</v>
      </c>
      <c r="L308" s="55">
        <v>0</v>
      </c>
    </row>
    <row r="309" spans="1:12" s="194" customFormat="1" ht="15.75" thickBot="1" x14ac:dyDescent="0.3">
      <c r="A309" s="88"/>
      <c r="B309" s="98"/>
      <c r="C309" s="95" t="s">
        <v>314</v>
      </c>
      <c r="D309" s="96"/>
      <c r="E309" s="97"/>
      <c r="F309" s="94">
        <v>94278</v>
      </c>
      <c r="G309" s="94">
        <v>6808</v>
      </c>
      <c r="H309" s="94">
        <v>0</v>
      </c>
      <c r="I309" s="94">
        <v>0</v>
      </c>
      <c r="J309" s="94">
        <v>0</v>
      </c>
      <c r="K309" s="94">
        <v>0</v>
      </c>
      <c r="L309" s="94">
        <v>0</v>
      </c>
    </row>
    <row r="310" spans="1:12" s="194" customFormat="1" ht="15.75" thickBot="1" x14ac:dyDescent="0.3">
      <c r="A310" s="53"/>
      <c r="B310" s="55"/>
      <c r="C310" s="201" t="s">
        <v>424</v>
      </c>
      <c r="D310" s="202"/>
      <c r="E310" s="203"/>
      <c r="F310" s="204">
        <v>1245</v>
      </c>
      <c r="G310" s="204">
        <v>0</v>
      </c>
      <c r="H310" s="204"/>
      <c r="I310" s="204"/>
      <c r="J310" s="204"/>
      <c r="K310" s="204"/>
      <c r="L310" s="204"/>
    </row>
    <row r="311" spans="1:12" s="194" customFormat="1" ht="15.75" thickBot="1" x14ac:dyDescent="0.3">
      <c r="A311" s="53">
        <v>111</v>
      </c>
      <c r="B311" s="55">
        <v>633009</v>
      </c>
      <c r="C311" s="116" t="s">
        <v>316</v>
      </c>
      <c r="D311" s="216"/>
      <c r="E311" s="217"/>
      <c r="F311" s="153">
        <v>1245</v>
      </c>
      <c r="G311" s="153">
        <v>0</v>
      </c>
      <c r="H311" s="153"/>
      <c r="I311" s="153"/>
      <c r="J311" s="153"/>
      <c r="K311" s="153"/>
      <c r="L311" s="153"/>
    </row>
    <row r="312" spans="1:12" s="194" customFormat="1" ht="15.75" thickBot="1" x14ac:dyDescent="0.3">
      <c r="A312" s="53"/>
      <c r="B312" s="55"/>
      <c r="C312" s="195" t="s">
        <v>421</v>
      </c>
      <c r="D312" s="196"/>
      <c r="E312" s="197"/>
      <c r="F312" s="63">
        <v>0</v>
      </c>
      <c r="G312" s="63">
        <v>85</v>
      </c>
      <c r="H312" s="63"/>
      <c r="I312" s="63"/>
      <c r="J312" s="63"/>
      <c r="K312" s="63"/>
      <c r="L312" s="63"/>
    </row>
    <row r="313" spans="1:12" s="194" customFormat="1" ht="15.75" thickBot="1" x14ac:dyDescent="0.3">
      <c r="A313" s="53">
        <v>111</v>
      </c>
      <c r="B313" s="55">
        <v>637014</v>
      </c>
      <c r="C313" s="185" t="s">
        <v>422</v>
      </c>
      <c r="D313" s="186"/>
      <c r="E313" s="187"/>
      <c r="F313" s="55">
        <v>0</v>
      </c>
      <c r="G313" s="55">
        <v>85</v>
      </c>
      <c r="H313" s="55"/>
      <c r="I313" s="55"/>
      <c r="J313" s="56"/>
      <c r="K313" s="55"/>
      <c r="L313" s="55"/>
    </row>
    <row r="314" spans="1:12" s="194" customFormat="1" ht="15.75" thickBot="1" x14ac:dyDescent="0.3">
      <c r="A314" s="53"/>
      <c r="B314" s="55"/>
      <c r="C314" s="195" t="s">
        <v>423</v>
      </c>
      <c r="D314" s="196"/>
      <c r="E314" s="197"/>
      <c r="F314" s="129">
        <f>SUM(F315:F352)</f>
        <v>89935</v>
      </c>
      <c r="G314" s="63">
        <v>6723</v>
      </c>
      <c r="H314" s="63"/>
      <c r="I314" s="63"/>
      <c r="J314" s="63"/>
      <c r="K314" s="63"/>
      <c r="L314" s="63"/>
    </row>
    <row r="315" spans="1:12" s="194" customFormat="1" ht="15.75" thickBot="1" x14ac:dyDescent="0.3">
      <c r="A315" s="53">
        <v>41</v>
      </c>
      <c r="B315" s="55">
        <v>611000</v>
      </c>
      <c r="C315" s="228" t="s">
        <v>317</v>
      </c>
      <c r="D315" s="229"/>
      <c r="E315" s="230"/>
      <c r="F315" s="55">
        <v>43757</v>
      </c>
      <c r="G315" s="55">
        <v>3579</v>
      </c>
      <c r="H315" s="55"/>
      <c r="I315" s="55"/>
      <c r="J315" s="56"/>
      <c r="K315" s="55"/>
      <c r="L315" s="55"/>
    </row>
    <row r="316" spans="1:12" s="194" customFormat="1" ht="15.75" thickBot="1" x14ac:dyDescent="0.3">
      <c r="A316" s="53">
        <v>41</v>
      </c>
      <c r="B316" s="55">
        <v>612001</v>
      </c>
      <c r="C316" s="228" t="s">
        <v>107</v>
      </c>
      <c r="D316" s="229"/>
      <c r="E316" s="230"/>
      <c r="F316" s="55">
        <v>4063</v>
      </c>
      <c r="G316" s="55">
        <v>363</v>
      </c>
      <c r="H316" s="55"/>
      <c r="I316" s="55"/>
      <c r="J316" s="56"/>
      <c r="K316" s="55"/>
      <c r="L316" s="55"/>
    </row>
    <row r="317" spans="1:12" s="194" customFormat="1" ht="15.75" thickBot="1" x14ac:dyDescent="0.3">
      <c r="A317" s="53">
        <v>41</v>
      </c>
      <c r="B317" s="55">
        <v>612002</v>
      </c>
      <c r="C317" s="228" t="s">
        <v>318</v>
      </c>
      <c r="D317" s="229"/>
      <c r="E317" s="230"/>
      <c r="F317" s="55">
        <v>1203</v>
      </c>
      <c r="G317" s="55">
        <v>122</v>
      </c>
      <c r="H317" s="55"/>
      <c r="I317" s="55"/>
      <c r="J317" s="56"/>
      <c r="K317" s="55"/>
      <c r="L317" s="55"/>
    </row>
    <row r="318" spans="1:12" s="194" customFormat="1" ht="15.75" thickBot="1" x14ac:dyDescent="0.3">
      <c r="A318" s="53">
        <v>41</v>
      </c>
      <c r="B318" s="55">
        <v>612002</v>
      </c>
      <c r="C318" s="228" t="s">
        <v>319</v>
      </c>
      <c r="D318" s="229"/>
      <c r="E318" s="230"/>
      <c r="F318" s="55">
        <v>844</v>
      </c>
      <c r="G318" s="55">
        <v>76</v>
      </c>
      <c r="H318" s="55"/>
      <c r="I318" s="55"/>
      <c r="J318" s="56"/>
      <c r="K318" s="55"/>
      <c r="L318" s="55"/>
    </row>
    <row r="319" spans="1:12" s="194" customFormat="1" ht="15.75" thickBot="1" x14ac:dyDescent="0.3">
      <c r="A319" s="53">
        <v>41</v>
      </c>
      <c r="B319" s="55">
        <v>612002</v>
      </c>
      <c r="C319" s="228" t="s">
        <v>320</v>
      </c>
      <c r="D319" s="229"/>
      <c r="E319" s="230"/>
      <c r="F319" s="55">
        <v>1358</v>
      </c>
      <c r="G319" s="55">
        <v>162</v>
      </c>
      <c r="H319" s="55"/>
      <c r="I319" s="55"/>
      <c r="J319" s="56"/>
      <c r="K319" s="55"/>
      <c r="L319" s="55"/>
    </row>
    <row r="320" spans="1:12" s="194" customFormat="1" ht="15.75" thickBot="1" x14ac:dyDescent="0.3">
      <c r="A320" s="53">
        <v>41</v>
      </c>
      <c r="B320" s="55">
        <v>612002</v>
      </c>
      <c r="C320" s="228" t="s">
        <v>321</v>
      </c>
      <c r="D320" s="229"/>
      <c r="E320" s="230"/>
      <c r="F320" s="55">
        <v>531</v>
      </c>
      <c r="G320" s="55">
        <v>0</v>
      </c>
      <c r="H320" s="55"/>
      <c r="I320" s="55"/>
      <c r="J320" s="56"/>
      <c r="K320" s="55"/>
      <c r="L320" s="55"/>
    </row>
    <row r="321" spans="1:12" s="194" customFormat="1" ht="15.75" thickBot="1" x14ac:dyDescent="0.3">
      <c r="A321" s="53">
        <v>41</v>
      </c>
      <c r="B321" s="55">
        <v>612002</v>
      </c>
      <c r="C321" s="185" t="s">
        <v>322</v>
      </c>
      <c r="D321" s="186"/>
      <c r="E321" s="187"/>
      <c r="F321" s="55">
        <v>572</v>
      </c>
      <c r="G321" s="55">
        <v>55</v>
      </c>
      <c r="H321" s="55"/>
      <c r="I321" s="55"/>
      <c r="J321" s="56"/>
      <c r="K321" s="55"/>
      <c r="L321" s="55"/>
    </row>
    <row r="322" spans="1:12" s="194" customFormat="1" ht="15.75" thickBot="1" x14ac:dyDescent="0.3">
      <c r="A322" s="53">
        <v>41</v>
      </c>
      <c r="B322" s="55">
        <v>612002</v>
      </c>
      <c r="C322" s="228" t="s">
        <v>323</v>
      </c>
      <c r="D322" s="229"/>
      <c r="E322" s="230"/>
      <c r="F322" s="55">
        <v>0</v>
      </c>
      <c r="G322" s="55">
        <v>0</v>
      </c>
      <c r="H322" s="55"/>
      <c r="I322" s="55"/>
      <c r="J322" s="56"/>
      <c r="K322" s="55"/>
      <c r="L322" s="55"/>
    </row>
    <row r="323" spans="1:12" s="194" customFormat="1" ht="15.75" thickBot="1" x14ac:dyDescent="0.3">
      <c r="A323" s="53">
        <v>41</v>
      </c>
      <c r="B323" s="55">
        <v>612002</v>
      </c>
      <c r="C323" s="228" t="s">
        <v>324</v>
      </c>
      <c r="D323" s="229"/>
      <c r="E323" s="230"/>
      <c r="F323" s="55">
        <v>0</v>
      </c>
      <c r="G323" s="55">
        <v>0</v>
      </c>
      <c r="H323" s="55"/>
      <c r="I323" s="55"/>
      <c r="J323" s="56"/>
      <c r="K323" s="55"/>
      <c r="L323" s="55"/>
    </row>
    <row r="324" spans="1:12" s="194" customFormat="1" ht="15.75" thickBot="1" x14ac:dyDescent="0.3">
      <c r="A324" s="53">
        <v>41</v>
      </c>
      <c r="B324" s="55">
        <v>614000</v>
      </c>
      <c r="C324" s="228" t="s">
        <v>108</v>
      </c>
      <c r="D324" s="229"/>
      <c r="E324" s="230"/>
      <c r="F324" s="55">
        <v>4458</v>
      </c>
      <c r="G324" s="55">
        <v>0</v>
      </c>
      <c r="H324" s="55"/>
      <c r="I324" s="55"/>
      <c r="J324" s="56"/>
      <c r="K324" s="55"/>
      <c r="L324" s="55"/>
    </row>
    <row r="325" spans="1:12" s="194" customFormat="1" ht="15.75" thickBot="1" x14ac:dyDescent="0.3">
      <c r="A325" s="53">
        <v>41</v>
      </c>
      <c r="B325" s="55">
        <v>621000</v>
      </c>
      <c r="C325" s="228" t="s">
        <v>109</v>
      </c>
      <c r="D325" s="229"/>
      <c r="E325" s="230"/>
      <c r="F325" s="55">
        <v>2838</v>
      </c>
      <c r="G325" s="55">
        <v>338</v>
      </c>
      <c r="H325" s="55"/>
      <c r="I325" s="55"/>
      <c r="J325" s="56"/>
      <c r="K325" s="55"/>
      <c r="L325" s="55"/>
    </row>
    <row r="326" spans="1:12" s="194" customFormat="1" ht="15.75" thickBot="1" x14ac:dyDescent="0.3">
      <c r="A326" s="53">
        <v>41</v>
      </c>
      <c r="B326" s="55">
        <v>623000</v>
      </c>
      <c r="C326" s="228" t="s">
        <v>110</v>
      </c>
      <c r="D326" s="229"/>
      <c r="E326" s="230"/>
      <c r="F326" s="55">
        <v>2283</v>
      </c>
      <c r="G326" s="55">
        <v>296</v>
      </c>
      <c r="H326" s="55"/>
      <c r="I326" s="55"/>
      <c r="J326" s="56"/>
      <c r="K326" s="55"/>
      <c r="L326" s="55"/>
    </row>
    <row r="327" spans="1:12" s="194" customFormat="1" ht="15.75" thickBot="1" x14ac:dyDescent="0.3">
      <c r="A327" s="53">
        <v>41</v>
      </c>
      <c r="B327" s="55">
        <v>625001</v>
      </c>
      <c r="C327" s="228" t="s">
        <v>111</v>
      </c>
      <c r="D327" s="229"/>
      <c r="E327" s="230"/>
      <c r="F327" s="55">
        <v>761</v>
      </c>
      <c r="G327" s="55">
        <v>95</v>
      </c>
      <c r="H327" s="55"/>
      <c r="I327" s="55"/>
      <c r="J327" s="56"/>
      <c r="K327" s="55"/>
      <c r="L327" s="55"/>
    </row>
    <row r="328" spans="1:12" s="194" customFormat="1" ht="15.75" thickBot="1" x14ac:dyDescent="0.3">
      <c r="A328" s="53">
        <v>41</v>
      </c>
      <c r="B328" s="55">
        <v>625002</v>
      </c>
      <c r="C328" s="228" t="s">
        <v>112</v>
      </c>
      <c r="D328" s="229"/>
      <c r="E328" s="230"/>
      <c r="F328" s="55">
        <v>7610</v>
      </c>
      <c r="G328" s="55">
        <v>946</v>
      </c>
      <c r="H328" s="55"/>
      <c r="I328" s="55"/>
      <c r="J328" s="56"/>
      <c r="K328" s="55"/>
      <c r="L328" s="55"/>
    </row>
    <row r="329" spans="1:12" s="194" customFormat="1" ht="15.75" thickBot="1" x14ac:dyDescent="0.3">
      <c r="A329" s="53">
        <v>41</v>
      </c>
      <c r="B329" s="55">
        <v>625003</v>
      </c>
      <c r="C329" s="228" t="s">
        <v>113</v>
      </c>
      <c r="D329" s="229"/>
      <c r="E329" s="230"/>
      <c r="F329" s="55">
        <v>435</v>
      </c>
      <c r="G329" s="55">
        <v>54</v>
      </c>
      <c r="H329" s="55"/>
      <c r="I329" s="55"/>
      <c r="J329" s="56"/>
      <c r="K329" s="55"/>
      <c r="L329" s="55"/>
    </row>
    <row r="330" spans="1:12" s="194" customFormat="1" ht="15.75" thickBot="1" x14ac:dyDescent="0.3">
      <c r="A330" s="53">
        <v>41</v>
      </c>
      <c r="B330" s="55">
        <v>625004</v>
      </c>
      <c r="C330" s="228" t="s">
        <v>114</v>
      </c>
      <c r="D330" s="229"/>
      <c r="E330" s="230"/>
      <c r="F330" s="55">
        <v>1631</v>
      </c>
      <c r="G330" s="55">
        <v>203</v>
      </c>
      <c r="H330" s="55"/>
      <c r="I330" s="55"/>
      <c r="J330" s="56"/>
      <c r="K330" s="55"/>
      <c r="L330" s="55"/>
    </row>
    <row r="331" spans="1:12" s="194" customFormat="1" ht="15.75" thickBot="1" x14ac:dyDescent="0.3">
      <c r="A331" s="53">
        <v>41</v>
      </c>
      <c r="B331" s="55">
        <v>625005</v>
      </c>
      <c r="C331" s="228" t="s">
        <v>115</v>
      </c>
      <c r="D331" s="229"/>
      <c r="E331" s="230"/>
      <c r="F331" s="55">
        <v>543</v>
      </c>
      <c r="G331" s="55">
        <v>68</v>
      </c>
      <c r="H331" s="55"/>
      <c r="I331" s="55"/>
      <c r="J331" s="56"/>
      <c r="K331" s="55"/>
      <c r="L331" s="55"/>
    </row>
    <row r="332" spans="1:12" s="194" customFormat="1" ht="15.75" thickBot="1" x14ac:dyDescent="0.3">
      <c r="A332" s="53">
        <v>41</v>
      </c>
      <c r="B332" s="55">
        <v>625007</v>
      </c>
      <c r="C332" s="228" t="s">
        <v>116</v>
      </c>
      <c r="D332" s="229"/>
      <c r="E332" s="230"/>
      <c r="F332" s="55">
        <v>2582</v>
      </c>
      <c r="G332" s="55">
        <v>321</v>
      </c>
      <c r="H332" s="55"/>
      <c r="I332" s="55"/>
      <c r="J332" s="56"/>
      <c r="K332" s="55"/>
      <c r="L332" s="55"/>
    </row>
    <row r="333" spans="1:12" s="194" customFormat="1" ht="15.75" thickBot="1" x14ac:dyDescent="0.3">
      <c r="A333" s="53">
        <v>41</v>
      </c>
      <c r="B333" s="55">
        <v>631001</v>
      </c>
      <c r="C333" s="228" t="s">
        <v>117</v>
      </c>
      <c r="D333" s="229"/>
      <c r="E333" s="230"/>
      <c r="F333" s="55">
        <v>35</v>
      </c>
      <c r="G333" s="55">
        <v>0</v>
      </c>
      <c r="H333" s="55"/>
      <c r="I333" s="55"/>
      <c r="J333" s="56"/>
      <c r="K333" s="55"/>
      <c r="L333" s="55"/>
    </row>
    <row r="334" spans="1:12" s="194" customFormat="1" ht="15.75" thickBot="1" x14ac:dyDescent="0.3">
      <c r="A334" s="53">
        <v>41</v>
      </c>
      <c r="B334" s="55">
        <v>632001</v>
      </c>
      <c r="C334" s="228" t="s">
        <v>118</v>
      </c>
      <c r="D334" s="229"/>
      <c r="E334" s="230"/>
      <c r="F334" s="55">
        <v>1198</v>
      </c>
      <c r="G334" s="55">
        <v>0</v>
      </c>
      <c r="H334" s="55"/>
      <c r="I334" s="55"/>
      <c r="J334" s="56"/>
      <c r="K334" s="55"/>
      <c r="L334" s="55"/>
    </row>
    <row r="335" spans="1:12" s="194" customFormat="1" ht="15.75" thickBot="1" x14ac:dyDescent="0.3">
      <c r="A335" s="53">
        <v>41</v>
      </c>
      <c r="B335" s="55">
        <v>632001</v>
      </c>
      <c r="C335" s="228" t="s">
        <v>119</v>
      </c>
      <c r="D335" s="229"/>
      <c r="E335" s="230"/>
      <c r="F335" s="55">
        <v>4705</v>
      </c>
      <c r="G335" s="55">
        <v>0</v>
      </c>
      <c r="H335" s="55"/>
      <c r="I335" s="55"/>
      <c r="J335" s="56"/>
      <c r="K335" s="55"/>
      <c r="L335" s="55"/>
    </row>
    <row r="336" spans="1:12" s="194" customFormat="1" ht="15.75" thickBot="1" x14ac:dyDescent="0.3">
      <c r="A336" s="53">
        <v>41</v>
      </c>
      <c r="B336" s="55">
        <v>632002</v>
      </c>
      <c r="C336" s="228" t="s">
        <v>325</v>
      </c>
      <c r="D336" s="229"/>
      <c r="E336" s="230"/>
      <c r="F336" s="55">
        <v>595</v>
      </c>
      <c r="G336" s="55">
        <v>45</v>
      </c>
      <c r="H336" s="55"/>
      <c r="I336" s="55"/>
      <c r="J336" s="56"/>
      <c r="K336" s="55"/>
      <c r="L336" s="55"/>
    </row>
    <row r="337" spans="1:12" s="194" customFormat="1" ht="15.75" thickBot="1" x14ac:dyDescent="0.3">
      <c r="A337" s="53">
        <v>41</v>
      </c>
      <c r="B337" s="55">
        <v>632003</v>
      </c>
      <c r="C337" s="228" t="s">
        <v>229</v>
      </c>
      <c r="D337" s="229"/>
      <c r="E337" s="230"/>
      <c r="F337" s="55">
        <v>10</v>
      </c>
      <c r="G337" s="55">
        <v>0</v>
      </c>
      <c r="H337" s="55"/>
      <c r="I337" s="55"/>
      <c r="J337" s="56"/>
      <c r="K337" s="55"/>
      <c r="L337" s="55"/>
    </row>
    <row r="338" spans="1:12" s="194" customFormat="1" ht="15.75" thickBot="1" x14ac:dyDescent="0.3">
      <c r="A338" s="53">
        <v>41</v>
      </c>
      <c r="B338" s="55">
        <v>632004</v>
      </c>
      <c r="C338" s="185" t="s">
        <v>333</v>
      </c>
      <c r="D338" s="186"/>
      <c r="E338" s="187"/>
      <c r="F338" s="55">
        <v>0</v>
      </c>
      <c r="G338" s="55">
        <v>0</v>
      </c>
      <c r="H338" s="55"/>
      <c r="I338" s="55"/>
      <c r="J338" s="56"/>
      <c r="K338" s="55"/>
      <c r="L338" s="55"/>
    </row>
    <row r="339" spans="1:12" s="194" customFormat="1" ht="15.75" thickBot="1" x14ac:dyDescent="0.3">
      <c r="A339" s="53">
        <v>41</v>
      </c>
      <c r="B339" s="55">
        <v>632005</v>
      </c>
      <c r="C339" s="228" t="s">
        <v>406</v>
      </c>
      <c r="D339" s="229"/>
      <c r="E339" s="230"/>
      <c r="F339" s="55">
        <v>188</v>
      </c>
      <c r="G339" s="55">
        <v>0</v>
      </c>
      <c r="H339" s="55"/>
      <c r="I339" s="55"/>
      <c r="J339" s="56"/>
      <c r="K339" s="55"/>
      <c r="L339" s="55"/>
    </row>
    <row r="340" spans="1:12" s="194" customFormat="1" ht="15.75" thickBot="1" x14ac:dyDescent="0.3">
      <c r="A340" s="53">
        <v>41</v>
      </c>
      <c r="B340" s="55">
        <v>633006</v>
      </c>
      <c r="C340" s="185" t="s">
        <v>127</v>
      </c>
      <c r="D340" s="186"/>
      <c r="E340" s="187"/>
      <c r="F340" s="55">
        <v>1019</v>
      </c>
      <c r="G340" s="55">
        <v>0</v>
      </c>
      <c r="H340" s="55"/>
      <c r="I340" s="55"/>
      <c r="J340" s="56"/>
      <c r="K340" s="55"/>
      <c r="L340" s="55"/>
    </row>
    <row r="341" spans="1:12" s="194" customFormat="1" ht="15.75" thickBot="1" x14ac:dyDescent="0.3">
      <c r="A341" s="53">
        <v>41</v>
      </c>
      <c r="B341" s="55">
        <v>633010</v>
      </c>
      <c r="C341" s="228" t="s">
        <v>326</v>
      </c>
      <c r="D341" s="229"/>
      <c r="E341" s="230"/>
      <c r="F341" s="55">
        <v>182</v>
      </c>
      <c r="G341" s="55">
        <v>0</v>
      </c>
      <c r="H341" s="55"/>
      <c r="I341" s="55"/>
      <c r="J341" s="56"/>
      <c r="K341" s="55"/>
      <c r="L341" s="55"/>
    </row>
    <row r="342" spans="1:12" s="194" customFormat="1" ht="15.75" thickBot="1" x14ac:dyDescent="0.3">
      <c r="A342" s="53">
        <v>41</v>
      </c>
      <c r="B342" s="55">
        <v>633013</v>
      </c>
      <c r="C342" s="185" t="s">
        <v>386</v>
      </c>
      <c r="D342" s="186"/>
      <c r="E342" s="187"/>
      <c r="F342" s="55">
        <v>0</v>
      </c>
      <c r="G342" s="55">
        <v>0</v>
      </c>
      <c r="H342" s="55"/>
      <c r="I342" s="55"/>
      <c r="J342" s="56"/>
      <c r="K342" s="55"/>
      <c r="L342" s="55"/>
    </row>
    <row r="343" spans="1:12" s="194" customFormat="1" ht="15.75" thickBot="1" x14ac:dyDescent="0.3">
      <c r="A343" s="53">
        <v>41</v>
      </c>
      <c r="B343" s="55">
        <v>635006</v>
      </c>
      <c r="C343" s="228" t="s">
        <v>327</v>
      </c>
      <c r="D343" s="229"/>
      <c r="E343" s="230"/>
      <c r="F343" s="55">
        <v>4763</v>
      </c>
      <c r="G343" s="55">
        <v>0</v>
      </c>
      <c r="H343" s="55"/>
      <c r="I343" s="55"/>
      <c r="J343" s="56"/>
      <c r="K343" s="55"/>
      <c r="L343" s="55"/>
    </row>
    <row r="344" spans="1:12" s="194" customFormat="1" ht="15.75" thickBot="1" x14ac:dyDescent="0.3">
      <c r="A344" s="53">
        <v>41</v>
      </c>
      <c r="B344" s="55">
        <v>635009</v>
      </c>
      <c r="C344" s="185" t="s">
        <v>140</v>
      </c>
      <c r="D344" s="186"/>
      <c r="E344" s="187"/>
      <c r="F344" s="55">
        <v>0</v>
      </c>
      <c r="G344" s="55">
        <v>0</v>
      </c>
      <c r="H344" s="55"/>
      <c r="I344" s="55"/>
      <c r="J344" s="56"/>
      <c r="K344" s="55"/>
      <c r="L344" s="55"/>
    </row>
    <row r="345" spans="1:12" s="194" customFormat="1" ht="15.75" thickBot="1" x14ac:dyDescent="0.3">
      <c r="A345" s="53">
        <v>41</v>
      </c>
      <c r="B345" s="55">
        <v>637004</v>
      </c>
      <c r="C345" s="228" t="s">
        <v>328</v>
      </c>
      <c r="D345" s="229"/>
      <c r="E345" s="230"/>
      <c r="F345" s="55">
        <v>136</v>
      </c>
      <c r="G345" s="55">
        <v>0</v>
      </c>
      <c r="H345" s="55"/>
      <c r="I345" s="55"/>
      <c r="J345" s="56"/>
      <c r="K345" s="55"/>
      <c r="L345" s="55"/>
    </row>
    <row r="346" spans="1:12" s="194" customFormat="1" ht="15.75" thickBot="1" x14ac:dyDescent="0.3">
      <c r="A346" s="53">
        <v>41</v>
      </c>
      <c r="B346" s="55">
        <v>637012</v>
      </c>
      <c r="C346" s="185" t="s">
        <v>158</v>
      </c>
      <c r="D346" s="186"/>
      <c r="E346" s="187"/>
      <c r="F346" s="55">
        <v>0</v>
      </c>
      <c r="G346" s="55">
        <v>0</v>
      </c>
      <c r="H346" s="55"/>
      <c r="I346" s="55"/>
      <c r="J346" s="56"/>
      <c r="K346" s="55"/>
      <c r="L346" s="55"/>
    </row>
    <row r="347" spans="1:12" s="194" customFormat="1" ht="15.75" thickBot="1" x14ac:dyDescent="0.3">
      <c r="A347" s="53">
        <v>41</v>
      </c>
      <c r="B347" s="55">
        <v>637014</v>
      </c>
      <c r="C347" s="228" t="s">
        <v>329</v>
      </c>
      <c r="D347" s="229"/>
      <c r="E347" s="230"/>
      <c r="F347" s="55">
        <v>1159</v>
      </c>
      <c r="G347" s="55">
        <v>0</v>
      </c>
      <c r="H347" s="55"/>
      <c r="I347" s="55"/>
      <c r="J347" s="56"/>
      <c r="K347" s="55"/>
      <c r="L347" s="55"/>
    </row>
    <row r="348" spans="1:12" s="194" customFormat="1" ht="15.75" thickBot="1" x14ac:dyDescent="0.3">
      <c r="A348" s="53">
        <v>41</v>
      </c>
      <c r="B348" s="55">
        <v>637015</v>
      </c>
      <c r="C348" s="185" t="s">
        <v>340</v>
      </c>
      <c r="D348" s="186"/>
      <c r="E348" s="187"/>
      <c r="F348" s="55">
        <v>0</v>
      </c>
      <c r="G348" s="55">
        <v>0</v>
      </c>
      <c r="H348" s="55"/>
      <c r="I348" s="55"/>
      <c r="J348" s="56"/>
      <c r="K348" s="55"/>
      <c r="L348" s="55"/>
    </row>
    <row r="349" spans="1:12" s="194" customFormat="1" ht="15.75" thickBot="1" x14ac:dyDescent="0.3">
      <c r="A349" s="53">
        <v>41</v>
      </c>
      <c r="B349" s="102">
        <v>637016</v>
      </c>
      <c r="C349" s="231" t="s">
        <v>146</v>
      </c>
      <c r="D349" s="232"/>
      <c r="E349" s="233"/>
      <c r="F349" s="102">
        <v>476</v>
      </c>
      <c r="G349" s="55">
        <v>0</v>
      </c>
      <c r="H349" s="55"/>
      <c r="I349" s="55"/>
      <c r="J349" s="56"/>
      <c r="K349" s="55"/>
      <c r="L349" s="55"/>
    </row>
    <row r="350" spans="1:12" s="194" customFormat="1" ht="15.75" thickBot="1" x14ac:dyDescent="0.3">
      <c r="A350" s="53">
        <v>41</v>
      </c>
      <c r="B350" s="102">
        <v>637027</v>
      </c>
      <c r="C350" s="188" t="s">
        <v>391</v>
      </c>
      <c r="D350" s="189"/>
      <c r="E350" s="190"/>
      <c r="F350" s="102">
        <v>0</v>
      </c>
      <c r="G350" s="55">
        <v>0</v>
      </c>
      <c r="H350" s="55"/>
      <c r="I350" s="55"/>
      <c r="J350" s="56"/>
      <c r="K350" s="55"/>
      <c r="L350" s="55"/>
    </row>
    <row r="351" spans="1:12" s="194" customFormat="1" ht="15.75" thickBot="1" x14ac:dyDescent="0.3">
      <c r="A351" s="53">
        <v>41</v>
      </c>
      <c r="B351" s="102">
        <v>637031</v>
      </c>
      <c r="C351" s="188" t="s">
        <v>366</v>
      </c>
      <c r="D351" s="189"/>
      <c r="E351" s="190"/>
      <c r="F351" s="102">
        <v>0</v>
      </c>
      <c r="G351" s="55">
        <v>0</v>
      </c>
      <c r="H351" s="55"/>
      <c r="I351" s="55"/>
      <c r="J351" s="56"/>
      <c r="K351" s="55"/>
      <c r="L351" s="55"/>
    </row>
    <row r="352" spans="1:12" s="194" customFormat="1" ht="15.75" thickBot="1" x14ac:dyDescent="0.3">
      <c r="A352" s="53">
        <v>41</v>
      </c>
      <c r="B352" s="102">
        <v>637040</v>
      </c>
      <c r="C352" s="188" t="s">
        <v>330</v>
      </c>
      <c r="D352" s="189"/>
      <c r="E352" s="190"/>
      <c r="F352" s="102">
        <v>0</v>
      </c>
      <c r="G352" s="55">
        <v>0</v>
      </c>
      <c r="H352" s="55"/>
      <c r="I352" s="55"/>
      <c r="J352" s="56"/>
      <c r="K352" s="55"/>
      <c r="L352" s="55"/>
    </row>
    <row r="353" spans="1:12" s="194" customFormat="1" ht="15.75" thickBot="1" x14ac:dyDescent="0.3">
      <c r="A353" s="53"/>
      <c r="B353" s="102"/>
      <c r="C353" s="198" t="s">
        <v>427</v>
      </c>
      <c r="D353" s="199"/>
      <c r="E353" s="200"/>
      <c r="F353" s="222">
        <v>3098</v>
      </c>
      <c r="G353" s="63">
        <v>0</v>
      </c>
      <c r="H353" s="63"/>
      <c r="I353" s="63"/>
      <c r="J353" s="63"/>
      <c r="K353" s="63"/>
      <c r="L353" s="63"/>
    </row>
    <row r="354" spans="1:12" s="194" customFormat="1" ht="15.75" thickBot="1" x14ac:dyDescent="0.3">
      <c r="A354" s="101" t="s">
        <v>298</v>
      </c>
      <c r="B354" s="102">
        <v>632004</v>
      </c>
      <c r="C354" s="231" t="s">
        <v>333</v>
      </c>
      <c r="D354" s="232"/>
      <c r="E354" s="233"/>
      <c r="F354" s="102">
        <v>12</v>
      </c>
      <c r="G354" s="55">
        <v>0</v>
      </c>
      <c r="H354" s="55"/>
      <c r="I354" s="55"/>
      <c r="J354" s="56"/>
      <c r="K354" s="55"/>
      <c r="L354" s="55"/>
    </row>
    <row r="355" spans="1:12" s="194" customFormat="1" ht="15.75" thickBot="1" x14ac:dyDescent="0.3">
      <c r="A355" s="101" t="s">
        <v>298</v>
      </c>
      <c r="B355" s="102">
        <v>633001</v>
      </c>
      <c r="C355" s="231" t="s">
        <v>334</v>
      </c>
      <c r="D355" s="232"/>
      <c r="E355" s="233"/>
      <c r="F355" s="102">
        <v>267</v>
      </c>
      <c r="G355" s="55">
        <v>0</v>
      </c>
      <c r="H355" s="55"/>
      <c r="I355" s="55"/>
      <c r="J355" s="56"/>
      <c r="K355" s="55"/>
      <c r="L355" s="55"/>
    </row>
    <row r="356" spans="1:12" s="194" customFormat="1" ht="15.75" thickBot="1" x14ac:dyDescent="0.3">
      <c r="A356" s="101" t="s">
        <v>298</v>
      </c>
      <c r="B356" s="102">
        <v>633004</v>
      </c>
      <c r="C356" s="231" t="s">
        <v>393</v>
      </c>
      <c r="D356" s="232"/>
      <c r="E356" s="233"/>
      <c r="F356" s="102">
        <v>0</v>
      </c>
      <c r="G356" s="55">
        <v>0</v>
      </c>
      <c r="H356" s="55"/>
      <c r="I356" s="55"/>
      <c r="J356" s="56"/>
      <c r="K356" s="55"/>
      <c r="L356" s="55"/>
    </row>
    <row r="357" spans="1:12" s="194" customFormat="1" ht="15.75" thickBot="1" x14ac:dyDescent="0.3">
      <c r="A357" s="101" t="s">
        <v>298</v>
      </c>
      <c r="B357" s="102">
        <v>633006</v>
      </c>
      <c r="C357" s="231" t="s">
        <v>390</v>
      </c>
      <c r="D357" s="232"/>
      <c r="E357" s="233"/>
      <c r="F357" s="102">
        <v>458</v>
      </c>
      <c r="G357" s="55">
        <v>0</v>
      </c>
      <c r="H357" s="55"/>
      <c r="I357" s="55"/>
      <c r="J357" s="56"/>
      <c r="K357" s="55"/>
      <c r="L357" s="55"/>
    </row>
    <row r="358" spans="1:12" s="194" customFormat="1" ht="15.75" thickBot="1" x14ac:dyDescent="0.3">
      <c r="A358" s="101" t="s">
        <v>298</v>
      </c>
      <c r="B358" s="102">
        <v>633009</v>
      </c>
      <c r="C358" s="231" t="s">
        <v>335</v>
      </c>
      <c r="D358" s="232"/>
      <c r="E358" s="233"/>
      <c r="F358" s="102">
        <v>1136</v>
      </c>
      <c r="G358" s="55">
        <v>0</v>
      </c>
      <c r="H358" s="55"/>
      <c r="I358" s="55"/>
      <c r="J358" s="56"/>
      <c r="K358" s="55"/>
      <c r="L358" s="55"/>
    </row>
    <row r="359" spans="1:12" s="194" customFormat="1" ht="15.75" thickBot="1" x14ac:dyDescent="0.3">
      <c r="A359" s="101" t="s">
        <v>298</v>
      </c>
      <c r="B359" s="102">
        <v>633010</v>
      </c>
      <c r="C359" s="188" t="s">
        <v>203</v>
      </c>
      <c r="D359" s="189"/>
      <c r="E359" s="190"/>
      <c r="F359" s="102">
        <v>0</v>
      </c>
      <c r="G359" s="55">
        <v>0</v>
      </c>
      <c r="H359" s="55"/>
      <c r="I359" s="55"/>
      <c r="J359" s="56"/>
      <c r="K359" s="55"/>
      <c r="L359" s="55"/>
    </row>
    <row r="360" spans="1:12" s="194" customFormat="1" ht="15.75" thickBot="1" x14ac:dyDescent="0.3">
      <c r="A360" s="101" t="s">
        <v>298</v>
      </c>
      <c r="B360" s="102">
        <v>633018</v>
      </c>
      <c r="C360" s="231" t="s">
        <v>336</v>
      </c>
      <c r="D360" s="232"/>
      <c r="E360" s="233"/>
      <c r="F360" s="102">
        <v>22</v>
      </c>
      <c r="G360" s="55">
        <v>0</v>
      </c>
      <c r="H360" s="55"/>
      <c r="I360" s="55"/>
      <c r="J360" s="56"/>
      <c r="K360" s="55"/>
      <c r="L360" s="55"/>
    </row>
    <row r="361" spans="1:12" s="194" customFormat="1" ht="15.75" thickBot="1" x14ac:dyDescent="0.3">
      <c r="A361" s="101" t="s">
        <v>298</v>
      </c>
      <c r="B361" s="102">
        <v>635002</v>
      </c>
      <c r="C361" s="188" t="s">
        <v>136</v>
      </c>
      <c r="D361" s="189"/>
      <c r="E361" s="190"/>
      <c r="F361" s="102">
        <v>60</v>
      </c>
      <c r="G361" s="55">
        <v>0</v>
      </c>
      <c r="H361" s="55"/>
      <c r="I361" s="55"/>
      <c r="J361" s="56"/>
      <c r="K361" s="55"/>
      <c r="L361" s="55"/>
    </row>
    <row r="362" spans="1:12" s="194" customFormat="1" ht="15.75" thickBot="1" x14ac:dyDescent="0.3">
      <c r="A362" s="101" t="s">
        <v>298</v>
      </c>
      <c r="B362" s="102">
        <v>635005</v>
      </c>
      <c r="C362" s="231" t="s">
        <v>337</v>
      </c>
      <c r="D362" s="232"/>
      <c r="E362" s="233"/>
      <c r="F362" s="102">
        <v>86</v>
      </c>
      <c r="G362" s="55">
        <v>0</v>
      </c>
      <c r="H362" s="55"/>
      <c r="I362" s="55"/>
      <c r="J362" s="56"/>
      <c r="K362" s="55"/>
      <c r="L362" s="55"/>
    </row>
    <row r="363" spans="1:12" s="194" customFormat="1" ht="15.75" thickBot="1" x14ac:dyDescent="0.3">
      <c r="A363" s="101" t="s">
        <v>298</v>
      </c>
      <c r="B363" s="102">
        <v>635006</v>
      </c>
      <c r="C363" s="231" t="s">
        <v>338</v>
      </c>
      <c r="D363" s="232"/>
      <c r="E363" s="233"/>
      <c r="F363" s="102">
        <v>0</v>
      </c>
      <c r="G363" s="55">
        <v>0</v>
      </c>
      <c r="H363" s="55"/>
      <c r="I363" s="55"/>
      <c r="J363" s="56"/>
      <c r="K363" s="55"/>
      <c r="L363" s="55"/>
    </row>
    <row r="364" spans="1:12" s="194" customFormat="1" ht="15.75" thickBot="1" x14ac:dyDescent="0.3">
      <c r="A364" s="101" t="s">
        <v>298</v>
      </c>
      <c r="B364" s="102">
        <v>637001</v>
      </c>
      <c r="C364" s="231" t="s">
        <v>339</v>
      </c>
      <c r="D364" s="232"/>
      <c r="E364" s="233"/>
      <c r="F364" s="102">
        <v>174</v>
      </c>
      <c r="G364" s="55">
        <v>0</v>
      </c>
      <c r="H364" s="55"/>
      <c r="I364" s="55"/>
      <c r="J364" s="56"/>
      <c r="K364" s="55"/>
      <c r="L364" s="55"/>
    </row>
    <row r="365" spans="1:12" s="194" customFormat="1" ht="15.75" thickBot="1" x14ac:dyDescent="0.3">
      <c r="A365" s="101" t="s">
        <v>298</v>
      </c>
      <c r="B365" s="102">
        <v>637004</v>
      </c>
      <c r="C365" s="231" t="s">
        <v>394</v>
      </c>
      <c r="D365" s="232"/>
      <c r="E365" s="233"/>
      <c r="F365" s="102">
        <v>809</v>
      </c>
      <c r="G365" s="55">
        <v>0</v>
      </c>
      <c r="H365" s="55"/>
      <c r="I365" s="55"/>
      <c r="J365" s="56"/>
      <c r="K365" s="55"/>
      <c r="L365" s="55"/>
    </row>
    <row r="366" spans="1:12" s="194" customFormat="1" ht="15.75" thickBot="1" x14ac:dyDescent="0.3">
      <c r="A366" s="101" t="s">
        <v>298</v>
      </c>
      <c r="B366" s="102">
        <v>637015</v>
      </c>
      <c r="C366" s="231" t="s">
        <v>340</v>
      </c>
      <c r="D366" s="232"/>
      <c r="E366" s="233"/>
      <c r="F366" s="102">
        <v>74</v>
      </c>
      <c r="G366" s="55">
        <v>0</v>
      </c>
      <c r="H366" s="55"/>
      <c r="I366" s="55"/>
      <c r="J366" s="56"/>
      <c r="K366" s="55"/>
      <c r="L366" s="55"/>
    </row>
    <row r="367" spans="1:12" s="33" customFormat="1" ht="15.75" thickBot="1" x14ac:dyDescent="0.3">
      <c r="A367" s="93"/>
      <c r="B367" s="94"/>
      <c r="C367" s="95" t="s">
        <v>379</v>
      </c>
      <c r="D367" s="96"/>
      <c r="E367" s="97"/>
      <c r="F367" s="94">
        <v>0</v>
      </c>
      <c r="G367" s="94">
        <v>240</v>
      </c>
      <c r="H367" s="94">
        <v>0</v>
      </c>
      <c r="I367" s="94">
        <v>200</v>
      </c>
      <c r="J367" s="94">
        <v>0</v>
      </c>
      <c r="K367" s="94">
        <v>0</v>
      </c>
      <c r="L367" s="98">
        <v>0</v>
      </c>
    </row>
    <row r="368" spans="1:12" s="33" customFormat="1" ht="15.75" thickBot="1" x14ac:dyDescent="0.3">
      <c r="A368" s="53">
        <v>41</v>
      </c>
      <c r="B368" s="55">
        <v>641006</v>
      </c>
      <c r="C368" s="81" t="s">
        <v>380</v>
      </c>
      <c r="D368" s="82"/>
      <c r="E368" s="76"/>
      <c r="F368" s="55">
        <v>0</v>
      </c>
      <c r="G368" s="55">
        <v>240</v>
      </c>
      <c r="H368" s="55">
        <v>0</v>
      </c>
      <c r="I368" s="55">
        <v>200</v>
      </c>
      <c r="J368" s="56">
        <v>0</v>
      </c>
      <c r="K368" s="55">
        <v>0</v>
      </c>
      <c r="L368" s="55">
        <v>0</v>
      </c>
    </row>
    <row r="369" spans="1:12" ht="15.75" thickBot="1" x14ac:dyDescent="0.3">
      <c r="A369" s="83"/>
      <c r="B369" s="99"/>
      <c r="C369" s="262" t="s">
        <v>270</v>
      </c>
      <c r="D369" s="263"/>
      <c r="E369" s="264"/>
      <c r="F369" s="100">
        <v>606</v>
      </c>
      <c r="G369" s="100">
        <v>684</v>
      </c>
      <c r="H369" s="100">
        <v>700</v>
      </c>
      <c r="I369" s="100">
        <v>660</v>
      </c>
      <c r="J369" s="100">
        <v>800</v>
      </c>
      <c r="K369" s="100">
        <v>800</v>
      </c>
      <c r="L369" s="100">
        <v>800</v>
      </c>
    </row>
    <row r="370" spans="1:12" ht="15.75" thickBot="1" x14ac:dyDescent="0.3">
      <c r="A370" s="101">
        <v>41</v>
      </c>
      <c r="B370" s="102">
        <v>637002</v>
      </c>
      <c r="C370" s="231" t="s">
        <v>271</v>
      </c>
      <c r="D370" s="232"/>
      <c r="E370" s="233"/>
      <c r="F370" s="102">
        <v>606</v>
      </c>
      <c r="G370" s="102">
        <v>684</v>
      </c>
      <c r="H370" s="102">
        <v>700</v>
      </c>
      <c r="I370" s="102">
        <v>660</v>
      </c>
      <c r="J370" s="103">
        <v>800</v>
      </c>
      <c r="K370" s="102">
        <v>800</v>
      </c>
      <c r="L370" s="102">
        <v>800</v>
      </c>
    </row>
    <row r="371" spans="1:12" s="194" customFormat="1" ht="15.75" thickBot="1" x14ac:dyDescent="0.3">
      <c r="A371" s="218"/>
      <c r="B371" s="173"/>
      <c r="C371" s="219" t="s">
        <v>425</v>
      </c>
      <c r="D371" s="220"/>
      <c r="E371" s="221"/>
      <c r="F371" s="47">
        <v>32357</v>
      </c>
      <c r="G371" s="173">
        <v>1724</v>
      </c>
      <c r="H371" s="173">
        <v>0</v>
      </c>
      <c r="I371" s="173">
        <v>0</v>
      </c>
      <c r="J371" s="173">
        <v>0</v>
      </c>
      <c r="K371" s="173">
        <v>0</v>
      </c>
      <c r="L371" s="173"/>
    </row>
    <row r="372" spans="1:12" s="194" customFormat="1" ht="15.75" thickBot="1" x14ac:dyDescent="0.3">
      <c r="A372" s="101"/>
      <c r="B372" s="102"/>
      <c r="C372" s="198" t="s">
        <v>426</v>
      </c>
      <c r="D372" s="199"/>
      <c r="E372" s="200"/>
      <c r="F372" s="57">
        <v>22688</v>
      </c>
      <c r="G372" s="222">
        <v>1724</v>
      </c>
      <c r="H372" s="222"/>
      <c r="I372" s="222"/>
      <c r="J372" s="222"/>
      <c r="K372" s="222"/>
      <c r="L372" s="222"/>
    </row>
    <row r="373" spans="1:12" s="194" customFormat="1" ht="15.75" thickBot="1" x14ac:dyDescent="0.3">
      <c r="A373" s="101">
        <v>41</v>
      </c>
      <c r="B373" s="55">
        <v>611000</v>
      </c>
      <c r="C373" s="228" t="s">
        <v>317</v>
      </c>
      <c r="D373" s="229"/>
      <c r="E373" s="230"/>
      <c r="F373" s="102">
        <v>10257</v>
      </c>
      <c r="G373" s="102">
        <v>857</v>
      </c>
      <c r="H373" s="102"/>
      <c r="I373" s="102"/>
      <c r="J373" s="103"/>
      <c r="K373" s="102"/>
      <c r="L373" s="102"/>
    </row>
    <row r="374" spans="1:12" s="194" customFormat="1" ht="15.75" thickBot="1" x14ac:dyDescent="0.3">
      <c r="A374" s="101">
        <v>41</v>
      </c>
      <c r="B374" s="55">
        <v>612001</v>
      </c>
      <c r="C374" s="228" t="s">
        <v>107</v>
      </c>
      <c r="D374" s="229"/>
      <c r="E374" s="230"/>
      <c r="F374" s="102">
        <v>2966</v>
      </c>
      <c r="G374" s="102">
        <v>269</v>
      </c>
      <c r="H374" s="102"/>
      <c r="I374" s="102"/>
      <c r="J374" s="103"/>
      <c r="K374" s="102"/>
      <c r="L374" s="102"/>
    </row>
    <row r="375" spans="1:12" s="194" customFormat="1" ht="15.75" thickBot="1" x14ac:dyDescent="0.3">
      <c r="A375" s="101">
        <v>41</v>
      </c>
      <c r="B375" s="55">
        <v>614000</v>
      </c>
      <c r="C375" s="228" t="s">
        <v>108</v>
      </c>
      <c r="D375" s="229"/>
      <c r="E375" s="230"/>
      <c r="F375" s="102">
        <v>1046</v>
      </c>
      <c r="G375" s="102">
        <v>0</v>
      </c>
      <c r="H375" s="102"/>
      <c r="I375" s="102"/>
      <c r="J375" s="103"/>
      <c r="K375" s="102"/>
      <c r="L375" s="102"/>
    </row>
    <row r="376" spans="1:12" s="194" customFormat="1" ht="15.75" thickBot="1" x14ac:dyDescent="0.3">
      <c r="A376" s="101">
        <v>41</v>
      </c>
      <c r="B376" s="55">
        <v>621000</v>
      </c>
      <c r="C376" s="228" t="s">
        <v>109</v>
      </c>
      <c r="D376" s="229"/>
      <c r="E376" s="230"/>
      <c r="F376" s="102">
        <v>1337</v>
      </c>
      <c r="G376" s="102">
        <v>175</v>
      </c>
      <c r="H376" s="102"/>
      <c r="I376" s="102"/>
      <c r="J376" s="103"/>
      <c r="K376" s="102"/>
      <c r="L376" s="102"/>
    </row>
    <row r="377" spans="1:12" s="194" customFormat="1" ht="15.75" thickBot="1" x14ac:dyDescent="0.3">
      <c r="A377" s="101">
        <v>41</v>
      </c>
      <c r="B377" s="55">
        <v>625001</v>
      </c>
      <c r="C377" s="228" t="s">
        <v>111</v>
      </c>
      <c r="D377" s="229"/>
      <c r="E377" s="230"/>
      <c r="F377" s="102">
        <v>187</v>
      </c>
      <c r="G377" s="102">
        <v>25</v>
      </c>
      <c r="H377" s="102"/>
      <c r="I377" s="102"/>
      <c r="J377" s="103"/>
      <c r="K377" s="102"/>
      <c r="L377" s="102"/>
    </row>
    <row r="378" spans="1:12" s="194" customFormat="1" ht="15.75" thickBot="1" x14ac:dyDescent="0.3">
      <c r="A378" s="101">
        <v>41</v>
      </c>
      <c r="B378" s="55">
        <v>625002</v>
      </c>
      <c r="C378" s="228" t="s">
        <v>112</v>
      </c>
      <c r="D378" s="229"/>
      <c r="E378" s="230"/>
      <c r="F378" s="102">
        <v>1872</v>
      </c>
      <c r="G378" s="102">
        <v>245</v>
      </c>
      <c r="H378" s="102"/>
      <c r="I378" s="102"/>
      <c r="J378" s="103"/>
      <c r="K378" s="102"/>
      <c r="L378" s="102"/>
    </row>
    <row r="379" spans="1:12" s="194" customFormat="1" ht="15.75" thickBot="1" x14ac:dyDescent="0.3">
      <c r="A379" s="101">
        <v>41</v>
      </c>
      <c r="B379" s="55">
        <v>625003</v>
      </c>
      <c r="C379" s="228" t="s">
        <v>113</v>
      </c>
      <c r="D379" s="229"/>
      <c r="E379" s="230"/>
      <c r="F379" s="102">
        <v>107</v>
      </c>
      <c r="G379" s="102">
        <v>14</v>
      </c>
      <c r="H379" s="102"/>
      <c r="I379" s="102"/>
      <c r="J379" s="103"/>
      <c r="K379" s="102"/>
      <c r="L379" s="102"/>
    </row>
    <row r="380" spans="1:12" s="194" customFormat="1" ht="15.75" thickBot="1" x14ac:dyDescent="0.3">
      <c r="A380" s="101">
        <v>41</v>
      </c>
      <c r="B380" s="55">
        <v>625004</v>
      </c>
      <c r="C380" s="228" t="s">
        <v>114</v>
      </c>
      <c r="D380" s="229"/>
      <c r="E380" s="230"/>
      <c r="F380" s="102">
        <v>296</v>
      </c>
      <c r="G380" s="102">
        <v>33</v>
      </c>
      <c r="H380" s="102"/>
      <c r="I380" s="102"/>
      <c r="J380" s="103"/>
      <c r="K380" s="102"/>
      <c r="L380" s="102"/>
    </row>
    <row r="381" spans="1:12" s="194" customFormat="1" ht="15.75" thickBot="1" x14ac:dyDescent="0.3">
      <c r="A381" s="101">
        <v>41</v>
      </c>
      <c r="B381" s="55">
        <v>625005</v>
      </c>
      <c r="C381" s="228" t="s">
        <v>115</v>
      </c>
      <c r="D381" s="229"/>
      <c r="E381" s="230"/>
      <c r="F381" s="102">
        <v>83</v>
      </c>
      <c r="G381" s="102">
        <v>11</v>
      </c>
      <c r="H381" s="102"/>
      <c r="I381" s="102"/>
      <c r="J381" s="103"/>
      <c r="K381" s="102"/>
      <c r="L381" s="102"/>
    </row>
    <row r="382" spans="1:12" s="194" customFormat="1" ht="15.75" thickBot="1" x14ac:dyDescent="0.3">
      <c r="A382" s="101">
        <v>41</v>
      </c>
      <c r="B382" s="55">
        <v>625007</v>
      </c>
      <c r="C382" s="228" t="s">
        <v>342</v>
      </c>
      <c r="D382" s="229"/>
      <c r="E382" s="230"/>
      <c r="F382" s="102">
        <v>590</v>
      </c>
      <c r="G382" s="102">
        <v>83</v>
      </c>
      <c r="H382" s="102"/>
      <c r="I382" s="102"/>
      <c r="J382" s="103"/>
      <c r="K382" s="102"/>
      <c r="L382" s="102"/>
    </row>
    <row r="383" spans="1:12" s="194" customFormat="1" ht="15.75" thickBot="1" x14ac:dyDescent="0.3">
      <c r="A383" s="101">
        <v>41</v>
      </c>
      <c r="B383" s="55">
        <v>631001</v>
      </c>
      <c r="C383" s="228" t="s">
        <v>164</v>
      </c>
      <c r="D383" s="229"/>
      <c r="E383" s="230"/>
      <c r="F383" s="102">
        <v>0</v>
      </c>
      <c r="G383" s="102">
        <v>0</v>
      </c>
      <c r="H383" s="102"/>
      <c r="I383" s="102"/>
      <c r="J383" s="103"/>
      <c r="K383" s="102"/>
      <c r="L383" s="102"/>
    </row>
    <row r="384" spans="1:12" s="194" customFormat="1" ht="15.75" thickBot="1" x14ac:dyDescent="0.3">
      <c r="A384" s="101">
        <v>41</v>
      </c>
      <c r="B384" s="55">
        <v>633001</v>
      </c>
      <c r="C384" s="228" t="s">
        <v>343</v>
      </c>
      <c r="D384" s="229"/>
      <c r="E384" s="230"/>
      <c r="F384" s="55">
        <v>0</v>
      </c>
      <c r="G384" s="102">
        <v>0</v>
      </c>
      <c r="H384" s="102"/>
      <c r="I384" s="102"/>
      <c r="J384" s="103"/>
      <c r="K384" s="102"/>
      <c r="L384" s="102"/>
    </row>
    <row r="385" spans="1:12" s="194" customFormat="1" ht="15.75" thickBot="1" x14ac:dyDescent="0.3">
      <c r="A385" s="101">
        <v>41</v>
      </c>
      <c r="B385" s="55">
        <v>633004</v>
      </c>
      <c r="C385" s="228" t="s">
        <v>344</v>
      </c>
      <c r="D385" s="229"/>
      <c r="E385" s="230"/>
      <c r="F385" s="55">
        <v>198</v>
      </c>
      <c r="G385" s="102"/>
      <c r="H385" s="102"/>
      <c r="I385" s="102"/>
      <c r="J385" s="103"/>
      <c r="K385" s="102"/>
      <c r="L385" s="102"/>
    </row>
    <row r="386" spans="1:12" s="194" customFormat="1" ht="15.75" thickBot="1" x14ac:dyDescent="0.3">
      <c r="A386" s="101">
        <v>41</v>
      </c>
      <c r="B386" s="55">
        <v>633006</v>
      </c>
      <c r="C386" s="228" t="s">
        <v>127</v>
      </c>
      <c r="D386" s="229"/>
      <c r="E386" s="230"/>
      <c r="F386" s="55">
        <v>325</v>
      </c>
      <c r="G386" s="102">
        <v>0</v>
      </c>
      <c r="H386" s="102"/>
      <c r="I386" s="102"/>
      <c r="J386" s="103"/>
      <c r="K386" s="102"/>
      <c r="L386" s="102"/>
    </row>
    <row r="387" spans="1:12" s="194" customFormat="1" ht="15.75" thickBot="1" x14ac:dyDescent="0.3">
      <c r="A387" s="101">
        <v>41</v>
      </c>
      <c r="B387" s="55">
        <v>633010</v>
      </c>
      <c r="C387" s="228" t="s">
        <v>203</v>
      </c>
      <c r="D387" s="229"/>
      <c r="E387" s="230"/>
      <c r="F387" s="55">
        <v>50</v>
      </c>
      <c r="G387" s="102">
        <v>0</v>
      </c>
      <c r="H387" s="102"/>
      <c r="I387" s="102"/>
      <c r="J387" s="103"/>
      <c r="K387" s="102"/>
      <c r="L387" s="102"/>
    </row>
    <row r="388" spans="1:12" s="194" customFormat="1" ht="15.75" thickBot="1" x14ac:dyDescent="0.3">
      <c r="A388" s="101">
        <v>41</v>
      </c>
      <c r="B388" s="55">
        <v>633018</v>
      </c>
      <c r="C388" s="228" t="s">
        <v>345</v>
      </c>
      <c r="D388" s="229"/>
      <c r="E388" s="230"/>
      <c r="F388" s="55">
        <v>151</v>
      </c>
      <c r="G388" s="102">
        <v>0</v>
      </c>
      <c r="H388" s="102"/>
      <c r="I388" s="102"/>
      <c r="J388" s="103"/>
      <c r="K388" s="102"/>
      <c r="L388" s="102"/>
    </row>
    <row r="389" spans="1:12" s="194" customFormat="1" ht="15.75" thickBot="1" x14ac:dyDescent="0.3">
      <c r="A389" s="101">
        <v>41</v>
      </c>
      <c r="B389" s="55">
        <v>635002</v>
      </c>
      <c r="C389" s="185" t="s">
        <v>136</v>
      </c>
      <c r="D389" s="186"/>
      <c r="E389" s="187"/>
      <c r="F389" s="55">
        <v>60</v>
      </c>
      <c r="G389" s="102"/>
      <c r="H389" s="102"/>
      <c r="I389" s="102"/>
      <c r="J389" s="103"/>
      <c r="K389" s="102"/>
      <c r="L389" s="102"/>
    </row>
    <row r="390" spans="1:12" s="194" customFormat="1" ht="15.75" thickBot="1" x14ac:dyDescent="0.3">
      <c r="A390" s="101">
        <v>41</v>
      </c>
      <c r="B390" s="55">
        <v>635006</v>
      </c>
      <c r="C390" s="228" t="s">
        <v>346</v>
      </c>
      <c r="D390" s="229"/>
      <c r="E390" s="230"/>
      <c r="F390" s="55">
        <v>2161</v>
      </c>
      <c r="G390" s="102">
        <v>0</v>
      </c>
      <c r="H390" s="102"/>
      <c r="I390" s="102"/>
      <c r="J390" s="103"/>
      <c r="K390" s="102"/>
      <c r="L390" s="102"/>
    </row>
    <row r="391" spans="1:12" s="194" customFormat="1" ht="15.75" thickBot="1" x14ac:dyDescent="0.3">
      <c r="A391" s="101">
        <v>41</v>
      </c>
      <c r="B391" s="55">
        <v>637004</v>
      </c>
      <c r="C391" s="228" t="s">
        <v>395</v>
      </c>
      <c r="D391" s="229"/>
      <c r="E391" s="230"/>
      <c r="F391" s="55">
        <v>472</v>
      </c>
      <c r="G391" s="102">
        <v>12</v>
      </c>
      <c r="H391" s="102"/>
      <c r="I391" s="102"/>
      <c r="J391" s="103"/>
      <c r="K391" s="102"/>
      <c r="L391" s="102"/>
    </row>
    <row r="392" spans="1:12" s="194" customFormat="1" ht="15.75" thickBot="1" x14ac:dyDescent="0.3">
      <c r="A392" s="101">
        <v>41</v>
      </c>
      <c r="B392" s="55">
        <v>637006</v>
      </c>
      <c r="C392" s="185" t="s">
        <v>348</v>
      </c>
      <c r="D392" s="186"/>
      <c r="E392" s="187"/>
      <c r="F392" s="55">
        <v>0</v>
      </c>
      <c r="G392" s="102">
        <v>0</v>
      </c>
      <c r="H392" s="102"/>
      <c r="I392" s="102"/>
      <c r="J392" s="103"/>
      <c r="K392" s="102"/>
      <c r="L392" s="102"/>
    </row>
    <row r="393" spans="1:12" s="194" customFormat="1" ht="15.75" thickBot="1" x14ac:dyDescent="0.3">
      <c r="A393" s="101">
        <v>41</v>
      </c>
      <c r="B393" s="55">
        <v>637014</v>
      </c>
      <c r="C393" s="228" t="s">
        <v>144</v>
      </c>
      <c r="D393" s="229"/>
      <c r="E393" s="230"/>
      <c r="F393" s="55">
        <v>330</v>
      </c>
      <c r="G393" s="102">
        <v>0</v>
      </c>
      <c r="H393" s="102"/>
      <c r="I393" s="102"/>
      <c r="J393" s="103"/>
      <c r="K393" s="102"/>
      <c r="L393" s="102"/>
    </row>
    <row r="394" spans="1:12" s="194" customFormat="1" ht="15.75" thickBot="1" x14ac:dyDescent="0.3">
      <c r="A394" s="101">
        <v>41</v>
      </c>
      <c r="B394" s="55">
        <v>637016</v>
      </c>
      <c r="C394" s="228" t="s">
        <v>349</v>
      </c>
      <c r="D394" s="229"/>
      <c r="E394" s="230"/>
      <c r="F394" s="55">
        <v>113</v>
      </c>
      <c r="G394" s="102">
        <v>0</v>
      </c>
      <c r="H394" s="102"/>
      <c r="I394" s="102"/>
      <c r="J394" s="103"/>
      <c r="K394" s="102"/>
      <c r="L394" s="102"/>
    </row>
    <row r="395" spans="1:12" s="194" customFormat="1" ht="15.75" thickBot="1" x14ac:dyDescent="0.3">
      <c r="A395" s="101">
        <v>41</v>
      </c>
      <c r="B395" s="55">
        <v>637027</v>
      </c>
      <c r="C395" s="228" t="s">
        <v>350</v>
      </c>
      <c r="D395" s="229"/>
      <c r="E395" s="230"/>
      <c r="F395" s="55">
        <v>0</v>
      </c>
      <c r="G395" s="102">
        <v>0</v>
      </c>
      <c r="H395" s="102"/>
      <c r="I395" s="102"/>
      <c r="J395" s="103"/>
      <c r="K395" s="102"/>
      <c r="L395" s="102"/>
    </row>
    <row r="396" spans="1:12" s="194" customFormat="1" ht="15.75" thickBot="1" x14ac:dyDescent="0.3">
      <c r="A396" s="101">
        <v>41</v>
      </c>
      <c r="B396" s="55">
        <v>642015</v>
      </c>
      <c r="C396" s="228" t="s">
        <v>331</v>
      </c>
      <c r="D396" s="229"/>
      <c r="E396" s="230"/>
      <c r="F396" s="55">
        <v>87</v>
      </c>
      <c r="G396" s="102">
        <v>0</v>
      </c>
      <c r="H396" s="102"/>
      <c r="I396" s="102"/>
      <c r="J396" s="103"/>
      <c r="K396" s="102"/>
      <c r="L396" s="102"/>
    </row>
    <row r="397" spans="1:12" s="194" customFormat="1" ht="15.75" thickBot="1" x14ac:dyDescent="0.3">
      <c r="A397" s="101"/>
      <c r="B397" s="55"/>
      <c r="C397" s="133" t="s">
        <v>387</v>
      </c>
      <c r="D397" s="196"/>
      <c r="E397" s="197"/>
      <c r="F397" s="52">
        <v>9669</v>
      </c>
      <c r="G397" s="222">
        <v>0</v>
      </c>
      <c r="H397" s="222"/>
      <c r="I397" s="222"/>
      <c r="J397" s="222"/>
      <c r="K397" s="222"/>
      <c r="L397" s="222"/>
    </row>
    <row r="398" spans="1:12" s="194" customFormat="1" ht="15.75" thickBot="1" x14ac:dyDescent="0.3">
      <c r="A398" s="101" t="s">
        <v>308</v>
      </c>
      <c r="B398" s="55">
        <v>633011</v>
      </c>
      <c r="C398" s="228" t="s">
        <v>368</v>
      </c>
      <c r="D398" s="229"/>
      <c r="E398" s="230"/>
      <c r="F398" s="55">
        <v>9669</v>
      </c>
      <c r="G398" s="102">
        <v>0</v>
      </c>
      <c r="H398" s="102"/>
      <c r="I398" s="102"/>
      <c r="J398" s="103"/>
      <c r="K398" s="102"/>
      <c r="L398" s="102"/>
    </row>
    <row r="399" spans="1:12" ht="15.75" thickBot="1" x14ac:dyDescent="0.3">
      <c r="A399" s="83"/>
      <c r="B399" s="84"/>
      <c r="C399" s="253" t="s">
        <v>272</v>
      </c>
      <c r="D399" s="254"/>
      <c r="E399" s="255"/>
      <c r="F399" s="47">
        <f t="shared" ref="F399" si="32">SUM(F400:F403)</f>
        <v>1562</v>
      </c>
      <c r="G399" s="47">
        <v>1634</v>
      </c>
      <c r="H399" s="47">
        <f t="shared" ref="H399" si="33">SUM(H400:H403)</f>
        <v>2250</v>
      </c>
      <c r="I399" s="47">
        <f t="shared" ref="I399:L399" si="34">SUM(I400:I403)</f>
        <v>2065</v>
      </c>
      <c r="J399" s="47">
        <f t="shared" si="34"/>
        <v>2250</v>
      </c>
      <c r="K399" s="47">
        <f t="shared" si="34"/>
        <v>2250</v>
      </c>
      <c r="L399" s="47">
        <f t="shared" si="34"/>
        <v>2250</v>
      </c>
    </row>
    <row r="400" spans="1:12" ht="15.75" thickBot="1" x14ac:dyDescent="0.3">
      <c r="A400" s="53">
        <v>41</v>
      </c>
      <c r="B400" s="55">
        <v>633016</v>
      </c>
      <c r="C400" s="228" t="s">
        <v>273</v>
      </c>
      <c r="D400" s="229"/>
      <c r="E400" s="230"/>
      <c r="F400" s="55">
        <v>316</v>
      </c>
      <c r="G400" s="55">
        <v>611</v>
      </c>
      <c r="H400" s="55">
        <v>1000</v>
      </c>
      <c r="I400" s="55">
        <v>1000</v>
      </c>
      <c r="J400" s="56">
        <v>1000</v>
      </c>
      <c r="K400" s="55">
        <v>1000</v>
      </c>
      <c r="L400" s="55">
        <v>1000</v>
      </c>
    </row>
    <row r="401" spans="1:12" ht="15.75" thickBot="1" x14ac:dyDescent="0.3">
      <c r="A401" s="53">
        <v>41</v>
      </c>
      <c r="B401" s="55">
        <v>637005</v>
      </c>
      <c r="C401" s="228" t="s">
        <v>274</v>
      </c>
      <c r="D401" s="229"/>
      <c r="E401" s="230"/>
      <c r="F401" s="55">
        <v>161</v>
      </c>
      <c r="G401" s="55">
        <v>0</v>
      </c>
      <c r="H401" s="55">
        <v>50</v>
      </c>
      <c r="I401" s="55">
        <v>50</v>
      </c>
      <c r="J401" s="56">
        <v>50</v>
      </c>
      <c r="K401" s="55">
        <v>50</v>
      </c>
      <c r="L401" s="55">
        <v>50</v>
      </c>
    </row>
    <row r="402" spans="1:12" ht="15.75" thickBot="1" x14ac:dyDescent="0.3">
      <c r="A402" s="53">
        <v>41</v>
      </c>
      <c r="B402" s="55">
        <v>637015</v>
      </c>
      <c r="C402" s="228" t="s">
        <v>275</v>
      </c>
      <c r="D402" s="229"/>
      <c r="E402" s="230"/>
      <c r="F402" s="55">
        <v>50</v>
      </c>
      <c r="G402" s="55">
        <v>13</v>
      </c>
      <c r="H402" s="55">
        <v>0</v>
      </c>
      <c r="I402" s="55">
        <v>15</v>
      </c>
      <c r="J402" s="56">
        <v>0</v>
      </c>
      <c r="K402" s="55">
        <v>0</v>
      </c>
      <c r="L402" s="55">
        <v>0</v>
      </c>
    </row>
    <row r="403" spans="1:12" ht="15.75" thickBot="1" x14ac:dyDescent="0.3">
      <c r="A403" s="53">
        <v>41</v>
      </c>
      <c r="B403" s="55">
        <v>642014</v>
      </c>
      <c r="C403" s="228" t="s">
        <v>276</v>
      </c>
      <c r="D403" s="229"/>
      <c r="E403" s="230"/>
      <c r="F403" s="55">
        <v>1035</v>
      </c>
      <c r="G403" s="55">
        <v>1010</v>
      </c>
      <c r="H403" s="55">
        <v>1200</v>
      </c>
      <c r="I403" s="55">
        <v>1000</v>
      </c>
      <c r="J403" s="56">
        <v>1200</v>
      </c>
      <c r="K403" s="55">
        <v>1200</v>
      </c>
      <c r="L403" s="55">
        <v>1200</v>
      </c>
    </row>
    <row r="404" spans="1:12" ht="15.75" thickBot="1" x14ac:dyDescent="0.3">
      <c r="A404" s="104"/>
      <c r="B404" s="65"/>
      <c r="C404" s="256" t="s">
        <v>277</v>
      </c>
      <c r="D404" s="257"/>
      <c r="E404" s="258"/>
      <c r="F404" s="105">
        <v>332184</v>
      </c>
      <c r="G404" s="105">
        <v>228375</v>
      </c>
      <c r="H404" s="105">
        <f>SUM(H113,H179,H182,H184,H206,H208,H214,H221,H223,H233,H241,H245,H258,H266,H285,H288,H307,H369,H399)</f>
        <v>276351</v>
      </c>
      <c r="I404" s="105">
        <v>281379</v>
      </c>
      <c r="J404" s="105">
        <v>357813</v>
      </c>
      <c r="K404" s="105">
        <v>300918</v>
      </c>
      <c r="L404" s="105">
        <v>299711</v>
      </c>
    </row>
    <row r="405" spans="1:12" x14ac:dyDescent="0.25">
      <c r="A405" s="259"/>
      <c r="B405" s="259"/>
      <c r="C405" s="259"/>
      <c r="D405" s="259"/>
      <c r="E405" s="259"/>
      <c r="F405" s="271"/>
      <c r="G405" s="271"/>
      <c r="H405" s="271"/>
      <c r="I405" s="271" t="s">
        <v>409</v>
      </c>
      <c r="J405" s="271"/>
      <c r="K405" s="242"/>
      <c r="L405" s="271"/>
    </row>
    <row r="406" spans="1:12" x14ac:dyDescent="0.25">
      <c r="A406" s="260"/>
      <c r="B406" s="260"/>
      <c r="C406" s="260"/>
      <c r="D406" s="260"/>
      <c r="E406" s="260"/>
      <c r="F406" s="272"/>
      <c r="G406" s="272"/>
      <c r="H406" s="272"/>
      <c r="I406" s="272"/>
      <c r="J406" s="272"/>
      <c r="K406" s="286"/>
      <c r="L406" s="272"/>
    </row>
    <row r="407" spans="1:12" x14ac:dyDescent="0.25">
      <c r="A407" s="260"/>
      <c r="B407" s="260"/>
      <c r="C407" s="260"/>
      <c r="D407" s="260"/>
      <c r="E407" s="260"/>
      <c r="F407" s="272"/>
      <c r="G407" s="272"/>
      <c r="H407" s="272"/>
      <c r="I407" s="272"/>
      <c r="J407" s="272"/>
      <c r="K407" s="286"/>
      <c r="L407" s="272"/>
    </row>
    <row r="408" spans="1:12" x14ac:dyDescent="0.25">
      <c r="A408" s="260"/>
      <c r="B408" s="260"/>
      <c r="C408" s="260"/>
      <c r="D408" s="260"/>
      <c r="E408" s="260"/>
      <c r="F408" s="272"/>
      <c r="G408" s="272"/>
      <c r="H408" s="272"/>
      <c r="I408" s="272"/>
      <c r="J408" s="272"/>
      <c r="K408" s="286"/>
      <c r="L408" s="272"/>
    </row>
    <row r="409" spans="1:12" ht="15.75" thickBot="1" x14ac:dyDescent="0.3">
      <c r="A409" s="261"/>
      <c r="B409" s="261"/>
      <c r="C409" s="261"/>
      <c r="D409" s="261"/>
      <c r="E409" s="261"/>
      <c r="F409" s="273"/>
      <c r="G409" s="273"/>
      <c r="H409" s="273"/>
      <c r="I409" s="273"/>
      <c r="J409" s="273"/>
      <c r="K409" s="243"/>
      <c r="L409" s="273"/>
    </row>
    <row r="410" spans="1:12" ht="15.75" thickBot="1" x14ac:dyDescent="0.3">
      <c r="A410" s="3" t="s">
        <v>278</v>
      </c>
      <c r="B410" s="21" t="s">
        <v>94</v>
      </c>
      <c r="C410" s="274" t="s">
        <v>279</v>
      </c>
      <c r="D410" s="275"/>
      <c r="E410" s="276"/>
      <c r="F410" s="22" t="s">
        <v>4</v>
      </c>
      <c r="G410" s="22" t="s">
        <v>4</v>
      </c>
      <c r="H410" s="22" t="s">
        <v>5</v>
      </c>
      <c r="I410" s="22" t="s">
        <v>6</v>
      </c>
      <c r="J410" s="23" t="s">
        <v>5</v>
      </c>
      <c r="K410" s="22" t="s">
        <v>5</v>
      </c>
      <c r="L410" s="22" t="s">
        <v>5</v>
      </c>
    </row>
    <row r="411" spans="1:12" ht="15.75" thickBot="1" x14ac:dyDescent="0.3">
      <c r="A411" s="24" t="s">
        <v>7</v>
      </c>
      <c r="B411" s="25" t="s">
        <v>280</v>
      </c>
      <c r="C411" s="277"/>
      <c r="D411" s="278"/>
      <c r="E411" s="279"/>
      <c r="F411" s="9">
        <v>2018</v>
      </c>
      <c r="G411" s="9">
        <v>2019</v>
      </c>
      <c r="H411" s="9">
        <v>2020</v>
      </c>
      <c r="I411" s="9">
        <v>2020</v>
      </c>
      <c r="J411" s="10">
        <v>2021</v>
      </c>
      <c r="K411" s="9">
        <v>2022</v>
      </c>
      <c r="L411" s="9">
        <v>2023</v>
      </c>
    </row>
    <row r="412" spans="1:12" ht="15.75" thickBot="1" x14ac:dyDescent="0.3">
      <c r="A412" s="77"/>
      <c r="B412" s="45"/>
      <c r="C412" s="280" t="s">
        <v>97</v>
      </c>
      <c r="D412" s="281"/>
      <c r="E412" s="282"/>
      <c r="F412" s="62">
        <v>482</v>
      </c>
      <c r="G412" s="62">
        <v>534</v>
      </c>
      <c r="H412" s="62">
        <v>2000</v>
      </c>
      <c r="I412" s="62">
        <v>550</v>
      </c>
      <c r="J412" s="62">
        <v>0</v>
      </c>
      <c r="K412" s="62">
        <v>0</v>
      </c>
      <c r="L412" s="62">
        <v>0</v>
      </c>
    </row>
    <row r="413" spans="1:12" ht="15.75" thickBot="1" x14ac:dyDescent="0.3">
      <c r="A413" s="106">
        <v>41</v>
      </c>
      <c r="B413" s="107">
        <v>713002</v>
      </c>
      <c r="C413" s="283" t="s">
        <v>281</v>
      </c>
      <c r="D413" s="284"/>
      <c r="E413" s="285"/>
      <c r="F413" s="107">
        <v>0</v>
      </c>
      <c r="G413" s="107">
        <v>534</v>
      </c>
      <c r="H413" s="55">
        <v>2000</v>
      </c>
      <c r="I413" s="107">
        <v>550</v>
      </c>
      <c r="J413" s="56">
        <v>0</v>
      </c>
      <c r="K413" s="108">
        <v>0</v>
      </c>
      <c r="L413" s="108">
        <v>0</v>
      </c>
    </row>
    <row r="414" spans="1:12" ht="15.75" thickBot="1" x14ac:dyDescent="0.3">
      <c r="A414" s="109">
        <v>41</v>
      </c>
      <c r="B414" s="80">
        <v>713004</v>
      </c>
      <c r="C414" s="265" t="s">
        <v>282</v>
      </c>
      <c r="D414" s="266"/>
      <c r="E414" s="267"/>
      <c r="F414" s="80">
        <v>482</v>
      </c>
      <c r="G414" s="80">
        <v>0</v>
      </c>
      <c r="H414" s="55">
        <v>0</v>
      </c>
      <c r="I414" s="80">
        <v>0</v>
      </c>
      <c r="J414" s="56">
        <v>0</v>
      </c>
      <c r="K414" s="80">
        <v>0</v>
      </c>
      <c r="L414" s="80">
        <v>0</v>
      </c>
    </row>
    <row r="415" spans="1:12" ht="15.75" thickBot="1" x14ac:dyDescent="0.3">
      <c r="A415" s="83"/>
      <c r="B415" s="84"/>
      <c r="C415" s="268" t="s">
        <v>175</v>
      </c>
      <c r="D415" s="269"/>
      <c r="E415" s="270"/>
      <c r="F415" s="62">
        <v>0</v>
      </c>
      <c r="G415" s="62">
        <v>1440</v>
      </c>
      <c r="H415" s="62">
        <v>28000</v>
      </c>
      <c r="I415" s="62">
        <v>0</v>
      </c>
      <c r="J415" s="62">
        <v>208000</v>
      </c>
      <c r="K415" s="62">
        <v>0</v>
      </c>
      <c r="L415" s="62">
        <v>0</v>
      </c>
    </row>
    <row r="416" spans="1:12" ht="15.75" thickBot="1" x14ac:dyDescent="0.3">
      <c r="A416" s="109">
        <v>41</v>
      </c>
      <c r="B416" s="80">
        <v>717002</v>
      </c>
      <c r="C416" s="265" t="s">
        <v>398</v>
      </c>
      <c r="D416" s="266"/>
      <c r="E416" s="267"/>
      <c r="F416" s="80">
        <v>0</v>
      </c>
      <c r="G416" s="80">
        <v>1440</v>
      </c>
      <c r="H416" s="55">
        <v>28000</v>
      </c>
      <c r="I416" s="80">
        <v>0</v>
      </c>
      <c r="J416" s="56">
        <v>28000</v>
      </c>
      <c r="K416" s="80">
        <v>0</v>
      </c>
      <c r="L416" s="80">
        <v>0</v>
      </c>
    </row>
    <row r="417" spans="1:12" s="160" customFormat="1" ht="15.75" thickBot="1" x14ac:dyDescent="0.3">
      <c r="A417" s="109">
        <v>41</v>
      </c>
      <c r="B417" s="80">
        <v>717002</v>
      </c>
      <c r="C417" s="157" t="s">
        <v>405</v>
      </c>
      <c r="D417" s="158"/>
      <c r="E417" s="159"/>
      <c r="F417" s="80">
        <v>0</v>
      </c>
      <c r="G417" s="80">
        <v>0</v>
      </c>
      <c r="H417" s="55">
        <v>0</v>
      </c>
      <c r="I417" s="80">
        <v>0</v>
      </c>
      <c r="J417" s="56">
        <v>180000</v>
      </c>
      <c r="K417" s="80">
        <v>0</v>
      </c>
      <c r="L417" s="80">
        <v>0</v>
      </c>
    </row>
    <row r="418" spans="1:12" s="33" customFormat="1" ht="15.75" thickBot="1" x14ac:dyDescent="0.3">
      <c r="A418" s="110"/>
      <c r="B418" s="98"/>
      <c r="C418" s="111" t="s">
        <v>384</v>
      </c>
      <c r="D418" s="112"/>
      <c r="E418" s="113"/>
      <c r="F418" s="98">
        <v>0</v>
      </c>
      <c r="G418" s="98">
        <v>594</v>
      </c>
      <c r="H418" s="98">
        <v>0</v>
      </c>
      <c r="I418" s="98">
        <v>0</v>
      </c>
      <c r="J418" s="98">
        <v>0</v>
      </c>
      <c r="K418" s="98">
        <v>0</v>
      </c>
      <c r="L418" s="98">
        <v>0</v>
      </c>
    </row>
    <row r="419" spans="1:12" s="33" customFormat="1" ht="15.75" thickBot="1" x14ac:dyDescent="0.3">
      <c r="A419" s="109">
        <v>41</v>
      </c>
      <c r="B419" s="80">
        <v>713004</v>
      </c>
      <c r="C419" s="114" t="s">
        <v>385</v>
      </c>
      <c r="D419" s="115"/>
      <c r="E419" s="39"/>
      <c r="F419" s="80">
        <v>0</v>
      </c>
      <c r="G419" s="80">
        <v>594</v>
      </c>
      <c r="H419" s="55">
        <v>0</v>
      </c>
      <c r="I419" s="80">
        <v>0</v>
      </c>
      <c r="J419" s="56">
        <v>0</v>
      </c>
      <c r="K419" s="80">
        <v>0</v>
      </c>
      <c r="L419" s="80">
        <v>0</v>
      </c>
    </row>
    <row r="420" spans="1:12" ht="15.75" thickBot="1" x14ac:dyDescent="0.3">
      <c r="A420" s="83"/>
      <c r="B420" s="84"/>
      <c r="C420" s="268" t="s">
        <v>202</v>
      </c>
      <c r="D420" s="269"/>
      <c r="E420" s="270"/>
      <c r="F420" s="62">
        <v>2281</v>
      </c>
      <c r="G420" s="62">
        <v>1200</v>
      </c>
      <c r="H420" s="62">
        <v>12000</v>
      </c>
      <c r="I420" s="47">
        <v>0</v>
      </c>
      <c r="J420" s="62">
        <v>13000</v>
      </c>
      <c r="K420" s="85">
        <v>0</v>
      </c>
      <c r="L420" s="85">
        <v>0</v>
      </c>
    </row>
    <row r="421" spans="1:12" ht="15.75" thickBot="1" x14ac:dyDescent="0.3">
      <c r="A421" s="109">
        <v>41</v>
      </c>
      <c r="B421" s="80">
        <v>717002</v>
      </c>
      <c r="C421" s="265" t="s">
        <v>284</v>
      </c>
      <c r="D421" s="266"/>
      <c r="E421" s="267"/>
      <c r="F421" s="80">
        <v>0</v>
      </c>
      <c r="G421" s="80"/>
      <c r="H421" s="55">
        <v>2000</v>
      </c>
      <c r="I421" s="80">
        <v>0</v>
      </c>
      <c r="J421" s="56">
        <v>2000</v>
      </c>
      <c r="K421" s="80">
        <v>0</v>
      </c>
      <c r="L421" s="80">
        <v>0</v>
      </c>
    </row>
    <row r="422" spans="1:12" ht="15.75" thickBot="1" x14ac:dyDescent="0.3">
      <c r="A422" s="109">
        <v>41</v>
      </c>
      <c r="B422" s="80">
        <v>713004</v>
      </c>
      <c r="C422" s="265" t="s">
        <v>285</v>
      </c>
      <c r="D422" s="266"/>
      <c r="E422" s="267"/>
      <c r="F422" s="80">
        <v>750</v>
      </c>
      <c r="G422" s="80">
        <v>0</v>
      </c>
      <c r="H422" s="55">
        <v>0</v>
      </c>
      <c r="I422" s="80">
        <v>0</v>
      </c>
      <c r="J422" s="56">
        <v>1000</v>
      </c>
      <c r="K422" s="80">
        <v>0</v>
      </c>
      <c r="L422" s="80">
        <v>0</v>
      </c>
    </row>
    <row r="423" spans="1:12" ht="15.75" thickBot="1" x14ac:dyDescent="0.3">
      <c r="A423" s="109">
        <v>41</v>
      </c>
      <c r="B423" s="80">
        <v>713004</v>
      </c>
      <c r="C423" s="265" t="s">
        <v>286</v>
      </c>
      <c r="D423" s="266"/>
      <c r="E423" s="267"/>
      <c r="F423" s="80">
        <v>1531</v>
      </c>
      <c r="G423" s="80">
        <v>0</v>
      </c>
      <c r="H423" s="55">
        <v>0</v>
      </c>
      <c r="I423" s="80">
        <v>0</v>
      </c>
      <c r="J423" s="56">
        <v>0</v>
      </c>
      <c r="K423" s="80">
        <v>0</v>
      </c>
      <c r="L423" s="80">
        <v>0</v>
      </c>
    </row>
    <row r="424" spans="1:12" s="194" customFormat="1" ht="15.75" thickBot="1" x14ac:dyDescent="0.3">
      <c r="A424" s="109">
        <v>41</v>
      </c>
      <c r="B424" s="80">
        <v>711005</v>
      </c>
      <c r="C424" s="191" t="s">
        <v>283</v>
      </c>
      <c r="D424" s="192"/>
      <c r="E424" s="193"/>
      <c r="F424" s="80">
        <v>0</v>
      </c>
      <c r="G424" s="80">
        <v>1200</v>
      </c>
      <c r="H424" s="55">
        <v>10000</v>
      </c>
      <c r="I424" s="80">
        <v>0</v>
      </c>
      <c r="J424" s="56">
        <v>10000</v>
      </c>
      <c r="K424" s="80">
        <v>0</v>
      </c>
      <c r="L424" s="80">
        <v>0</v>
      </c>
    </row>
    <row r="425" spans="1:12" ht="15.75" thickBot="1" x14ac:dyDescent="0.3">
      <c r="A425" s="83"/>
      <c r="B425" s="84"/>
      <c r="C425" s="268" t="s">
        <v>209</v>
      </c>
      <c r="D425" s="269"/>
      <c r="E425" s="270"/>
      <c r="F425" s="62">
        <v>8000</v>
      </c>
      <c r="G425" s="62">
        <v>18199</v>
      </c>
      <c r="H425" s="62">
        <v>0</v>
      </c>
      <c r="I425" s="47">
        <v>0</v>
      </c>
      <c r="J425" s="62">
        <v>0</v>
      </c>
      <c r="K425" s="62">
        <v>0</v>
      </c>
      <c r="L425" s="62">
        <v>0</v>
      </c>
    </row>
    <row r="426" spans="1:12" ht="15.75" thickBot="1" x14ac:dyDescent="0.3">
      <c r="A426" s="109">
        <v>41</v>
      </c>
      <c r="B426" s="80">
        <v>717002</v>
      </c>
      <c r="C426" s="265" t="s">
        <v>287</v>
      </c>
      <c r="D426" s="266"/>
      <c r="E426" s="267"/>
      <c r="F426" s="117">
        <v>8000</v>
      </c>
      <c r="G426" s="117">
        <v>18199</v>
      </c>
      <c r="H426" s="55">
        <v>0</v>
      </c>
      <c r="I426" s="80">
        <v>0</v>
      </c>
      <c r="J426" s="56">
        <v>0</v>
      </c>
      <c r="K426" s="80">
        <v>0</v>
      </c>
      <c r="L426" s="80">
        <v>0</v>
      </c>
    </row>
    <row r="427" spans="1:12" ht="15.75" thickBot="1" x14ac:dyDescent="0.3">
      <c r="A427" s="83"/>
      <c r="B427" s="84"/>
      <c r="C427" s="268" t="s">
        <v>212</v>
      </c>
      <c r="D427" s="269"/>
      <c r="E427" s="270"/>
      <c r="F427" s="85">
        <v>0</v>
      </c>
      <c r="G427" s="85">
        <v>0</v>
      </c>
      <c r="H427" s="62">
        <v>0</v>
      </c>
      <c r="I427" s="62"/>
      <c r="J427" s="62">
        <v>0</v>
      </c>
      <c r="K427" s="84">
        <v>0</v>
      </c>
      <c r="L427" s="84">
        <v>0</v>
      </c>
    </row>
    <row r="428" spans="1:12" ht="15.75" thickBot="1" x14ac:dyDescent="0.3">
      <c r="A428" s="109">
        <v>41</v>
      </c>
      <c r="B428" s="80">
        <v>717002</v>
      </c>
      <c r="C428" s="265" t="s">
        <v>288</v>
      </c>
      <c r="D428" s="266"/>
      <c r="E428" s="267"/>
      <c r="F428" s="117">
        <v>0</v>
      </c>
      <c r="G428" s="117">
        <v>0</v>
      </c>
      <c r="H428" s="55">
        <v>0</v>
      </c>
      <c r="I428" s="80">
        <v>0</v>
      </c>
      <c r="J428" s="56">
        <v>0</v>
      </c>
      <c r="K428" s="80">
        <v>0</v>
      </c>
      <c r="L428" s="80">
        <v>0</v>
      </c>
    </row>
    <row r="429" spans="1:12" ht="15.75" thickBot="1" x14ac:dyDescent="0.3">
      <c r="A429" s="83"/>
      <c r="B429" s="84"/>
      <c r="C429" s="268" t="s">
        <v>289</v>
      </c>
      <c r="D429" s="269"/>
      <c r="E429" s="270"/>
      <c r="F429" s="62">
        <v>4986</v>
      </c>
      <c r="G429" s="62">
        <v>0</v>
      </c>
      <c r="H429" s="62">
        <v>0</v>
      </c>
      <c r="I429" s="62">
        <v>0</v>
      </c>
      <c r="J429" s="62">
        <v>1500</v>
      </c>
      <c r="K429" s="85">
        <v>0</v>
      </c>
      <c r="L429" s="85">
        <v>0</v>
      </c>
    </row>
    <row r="430" spans="1:12" ht="15.75" thickBot="1" x14ac:dyDescent="0.3">
      <c r="A430" s="109">
        <v>71</v>
      </c>
      <c r="B430" s="80">
        <v>713004</v>
      </c>
      <c r="C430" s="265" t="s">
        <v>290</v>
      </c>
      <c r="D430" s="266"/>
      <c r="E430" s="267"/>
      <c r="F430" s="80">
        <v>0</v>
      </c>
      <c r="G430" s="80"/>
      <c r="H430" s="55">
        <v>0</v>
      </c>
      <c r="I430" s="80">
        <v>0</v>
      </c>
      <c r="J430" s="56">
        <v>1500</v>
      </c>
      <c r="K430" s="80">
        <v>0</v>
      </c>
      <c r="L430" s="80">
        <v>0</v>
      </c>
    </row>
    <row r="431" spans="1:12" ht="15.75" thickBot="1" x14ac:dyDescent="0.3">
      <c r="A431" s="109">
        <v>41</v>
      </c>
      <c r="B431" s="80">
        <v>717002</v>
      </c>
      <c r="C431" s="114" t="s">
        <v>291</v>
      </c>
      <c r="D431" s="115"/>
      <c r="E431" s="39"/>
      <c r="F431" s="80">
        <v>4986</v>
      </c>
      <c r="G431" s="80"/>
      <c r="H431" s="55">
        <v>0</v>
      </c>
      <c r="I431" s="80">
        <v>0</v>
      </c>
      <c r="J431" s="56">
        <v>0</v>
      </c>
      <c r="K431" s="80">
        <v>0</v>
      </c>
      <c r="L431" s="80">
        <v>0</v>
      </c>
    </row>
    <row r="432" spans="1:12" ht="15.75" thickBot="1" x14ac:dyDescent="0.3">
      <c r="A432" s="88"/>
      <c r="B432" s="85"/>
      <c r="C432" s="118" t="s">
        <v>292</v>
      </c>
      <c r="D432" s="119"/>
      <c r="E432" s="91"/>
      <c r="F432" s="62">
        <v>0</v>
      </c>
      <c r="G432" s="62">
        <v>707</v>
      </c>
      <c r="H432" s="62">
        <v>0</v>
      </c>
      <c r="I432" s="62">
        <v>0</v>
      </c>
      <c r="J432" s="62">
        <v>0</v>
      </c>
      <c r="K432" s="62">
        <v>0</v>
      </c>
      <c r="L432" s="85">
        <v>0</v>
      </c>
    </row>
    <row r="433" spans="1:12" ht="15.75" thickBot="1" x14ac:dyDescent="0.3">
      <c r="A433" s="109">
        <v>41</v>
      </c>
      <c r="B433" s="80">
        <v>713004</v>
      </c>
      <c r="C433" s="114" t="s">
        <v>293</v>
      </c>
      <c r="D433" s="115"/>
      <c r="E433" s="39"/>
      <c r="F433" s="80">
        <v>0</v>
      </c>
      <c r="G433" s="80">
        <v>707</v>
      </c>
      <c r="H433" s="55">
        <v>0</v>
      </c>
      <c r="I433" s="80">
        <v>0</v>
      </c>
      <c r="J433" s="56">
        <v>0</v>
      </c>
      <c r="K433" s="80">
        <v>0</v>
      </c>
      <c r="L433" s="80">
        <v>0</v>
      </c>
    </row>
    <row r="434" spans="1:12" ht="15.75" thickBot="1" x14ac:dyDescent="0.3">
      <c r="A434" s="83"/>
      <c r="B434" s="84"/>
      <c r="C434" s="268" t="s">
        <v>294</v>
      </c>
      <c r="D434" s="269"/>
      <c r="E434" s="270"/>
      <c r="F434" s="62">
        <v>0</v>
      </c>
      <c r="G434" s="62">
        <v>0</v>
      </c>
      <c r="H434" s="62">
        <v>2000</v>
      </c>
      <c r="I434" s="62">
        <v>0</v>
      </c>
      <c r="J434" s="62">
        <v>2000</v>
      </c>
      <c r="K434" s="62">
        <v>0</v>
      </c>
      <c r="L434" s="62">
        <v>0</v>
      </c>
    </row>
    <row r="435" spans="1:12" ht="15.75" thickBot="1" x14ac:dyDescent="0.3">
      <c r="A435" s="109">
        <v>41</v>
      </c>
      <c r="B435" s="80">
        <v>717003</v>
      </c>
      <c r="C435" s="265" t="s">
        <v>295</v>
      </c>
      <c r="D435" s="266"/>
      <c r="E435" s="267"/>
      <c r="F435" s="80">
        <v>0</v>
      </c>
      <c r="G435" s="80"/>
      <c r="H435" s="55">
        <v>2000</v>
      </c>
      <c r="I435" s="80">
        <v>0</v>
      </c>
      <c r="J435" s="56">
        <v>2000</v>
      </c>
      <c r="K435" s="80">
        <v>0</v>
      </c>
      <c r="L435" s="80">
        <v>0</v>
      </c>
    </row>
    <row r="436" spans="1:12" ht="15.75" thickBot="1" x14ac:dyDescent="0.3">
      <c r="A436" s="88"/>
      <c r="B436" s="85"/>
      <c r="C436" s="118" t="s">
        <v>296</v>
      </c>
      <c r="D436" s="119"/>
      <c r="E436" s="120"/>
      <c r="F436" s="62">
        <v>1944</v>
      </c>
      <c r="G436" s="62">
        <v>0</v>
      </c>
      <c r="H436" s="62">
        <v>0</v>
      </c>
      <c r="I436" s="62">
        <v>0</v>
      </c>
      <c r="J436" s="62">
        <v>0</v>
      </c>
      <c r="K436" s="62">
        <v>0</v>
      </c>
      <c r="L436" s="62">
        <v>0</v>
      </c>
    </row>
    <row r="437" spans="1:12" ht="15.75" thickBot="1" x14ac:dyDescent="0.3">
      <c r="A437" s="109">
        <v>111</v>
      </c>
      <c r="B437" s="80">
        <v>713002</v>
      </c>
      <c r="C437" s="114" t="s">
        <v>297</v>
      </c>
      <c r="D437" s="115"/>
      <c r="E437" s="39"/>
      <c r="F437" s="80">
        <v>472</v>
      </c>
      <c r="G437" s="80"/>
      <c r="H437" s="55">
        <v>0</v>
      </c>
      <c r="I437" s="80">
        <v>0</v>
      </c>
      <c r="J437" s="56">
        <v>0</v>
      </c>
      <c r="K437" s="80">
        <v>0</v>
      </c>
      <c r="L437" s="80">
        <v>0</v>
      </c>
    </row>
    <row r="438" spans="1:12" ht="15.75" thickBot="1" x14ac:dyDescent="0.3">
      <c r="A438" s="109" t="s">
        <v>298</v>
      </c>
      <c r="B438" s="80">
        <v>713001</v>
      </c>
      <c r="C438" s="114" t="s">
        <v>299</v>
      </c>
      <c r="D438" s="115"/>
      <c r="E438" s="39"/>
      <c r="F438" s="80">
        <v>1000</v>
      </c>
      <c r="G438" s="80"/>
      <c r="H438" s="55">
        <v>0</v>
      </c>
      <c r="I438" s="80">
        <v>0</v>
      </c>
      <c r="J438" s="56">
        <v>0</v>
      </c>
      <c r="K438" s="80">
        <v>0</v>
      </c>
      <c r="L438" s="80">
        <v>0</v>
      </c>
    </row>
    <row r="439" spans="1:12" ht="15.75" thickBot="1" x14ac:dyDescent="0.3">
      <c r="A439" s="109" t="s">
        <v>298</v>
      </c>
      <c r="B439" s="80">
        <v>713002</v>
      </c>
      <c r="C439" s="114" t="s">
        <v>300</v>
      </c>
      <c r="D439" s="115"/>
      <c r="E439" s="39"/>
      <c r="F439" s="80">
        <v>472</v>
      </c>
      <c r="G439" s="80"/>
      <c r="H439" s="55">
        <v>0</v>
      </c>
      <c r="I439" s="80">
        <v>0</v>
      </c>
      <c r="J439" s="56">
        <v>0</v>
      </c>
      <c r="K439" s="80">
        <v>0</v>
      </c>
      <c r="L439" s="80">
        <v>0</v>
      </c>
    </row>
    <row r="440" spans="1:12" ht="15.75" thickBot="1" x14ac:dyDescent="0.3">
      <c r="A440" s="83"/>
      <c r="B440" s="84"/>
      <c r="C440" s="268" t="s">
        <v>301</v>
      </c>
      <c r="D440" s="269"/>
      <c r="E440" s="270"/>
      <c r="F440" s="62">
        <v>0</v>
      </c>
      <c r="G440" s="62">
        <v>0</v>
      </c>
      <c r="H440" s="62">
        <v>2600</v>
      </c>
      <c r="I440" s="62">
        <v>2600</v>
      </c>
      <c r="J440" s="62">
        <v>0</v>
      </c>
      <c r="K440" s="62">
        <v>0</v>
      </c>
      <c r="L440" s="62">
        <v>0</v>
      </c>
    </row>
    <row r="441" spans="1:12" ht="15.75" thickBot="1" x14ac:dyDescent="0.3">
      <c r="A441" s="109">
        <v>41</v>
      </c>
      <c r="B441" s="80">
        <v>713004</v>
      </c>
      <c r="C441" s="265" t="s">
        <v>302</v>
      </c>
      <c r="D441" s="266"/>
      <c r="E441" s="267"/>
      <c r="F441" s="80">
        <v>0</v>
      </c>
      <c r="G441" s="80"/>
      <c r="H441" s="55">
        <v>2600</v>
      </c>
      <c r="I441" s="80">
        <v>2600</v>
      </c>
      <c r="J441" s="56">
        <v>0</v>
      </c>
      <c r="K441" s="80">
        <v>0</v>
      </c>
      <c r="L441" s="80">
        <v>0</v>
      </c>
    </row>
    <row r="442" spans="1:12" ht="15.75" thickBot="1" x14ac:dyDescent="0.3">
      <c r="A442" s="104"/>
      <c r="B442" s="65"/>
      <c r="C442" s="256" t="s">
        <v>303</v>
      </c>
      <c r="D442" s="257"/>
      <c r="E442" s="258"/>
      <c r="F442" s="72">
        <f>SUM(F412,F415,F420,F425,F427,F429,F432,F434,F436,F440)</f>
        <v>17693</v>
      </c>
      <c r="G442" s="72">
        <v>22674</v>
      </c>
      <c r="H442" s="72">
        <f>SUM(H412,H415,H420,H425,H427,H429,H432,H434,H436,H440)</f>
        <v>46600</v>
      </c>
      <c r="I442" s="72">
        <f>SUM(I412,I415,I420,I425,I427,I429,I432,I434,I436,I440)</f>
        <v>3150</v>
      </c>
      <c r="J442" s="72">
        <f>SUM(J412,J415,J420,J425,J427,J429,J432,J434,J436,J440)</f>
        <v>224500</v>
      </c>
      <c r="K442" s="72">
        <f>SUM(K412,K415,K420,K425,K427,K429,K432,K434,K436,K440)</f>
        <v>0</v>
      </c>
      <c r="L442" s="72">
        <f>SUM(L412,L415,L420,L425,L427,L429,L432,L434,L436,L440)</f>
        <v>0</v>
      </c>
    </row>
    <row r="443" spans="1:12" x14ac:dyDescent="0.25">
      <c r="A443" s="259"/>
      <c r="B443" s="271"/>
      <c r="C443" s="259"/>
      <c r="D443" s="259"/>
      <c r="E443" s="259"/>
      <c r="F443" s="271"/>
      <c r="G443" s="271"/>
      <c r="H443" s="271"/>
      <c r="I443" s="271"/>
      <c r="J443" s="271"/>
      <c r="K443" s="271"/>
      <c r="L443" s="271"/>
    </row>
    <row r="444" spans="1:12" x14ac:dyDescent="0.25">
      <c r="A444" s="260"/>
      <c r="B444" s="272"/>
      <c r="C444" s="260"/>
      <c r="D444" s="260"/>
      <c r="E444" s="260"/>
      <c r="F444" s="272"/>
      <c r="G444" s="272"/>
      <c r="H444" s="272"/>
      <c r="I444" s="272"/>
      <c r="J444" s="272"/>
      <c r="K444" s="272"/>
      <c r="L444" s="272"/>
    </row>
    <row r="445" spans="1:12" x14ac:dyDescent="0.25">
      <c r="A445" s="260"/>
      <c r="B445" s="272"/>
      <c r="C445" s="260"/>
      <c r="D445" s="260"/>
      <c r="E445" s="260"/>
      <c r="F445" s="272"/>
      <c r="G445" s="272"/>
      <c r="H445" s="272"/>
      <c r="I445" s="272"/>
      <c r="J445" s="272"/>
      <c r="K445" s="272"/>
      <c r="L445" s="272"/>
    </row>
    <row r="446" spans="1:12" ht="15.75" thickBot="1" x14ac:dyDescent="0.3">
      <c r="A446" s="261"/>
      <c r="B446" s="273"/>
      <c r="C446" s="261"/>
      <c r="D446" s="261"/>
      <c r="E446" s="261"/>
      <c r="F446" s="273"/>
      <c r="G446" s="273"/>
      <c r="H446" s="273"/>
      <c r="I446" s="273"/>
      <c r="J446" s="273"/>
      <c r="K446" s="273"/>
      <c r="L446" s="273"/>
    </row>
    <row r="447" spans="1:12" x14ac:dyDescent="0.25">
      <c r="A447" s="287" t="s">
        <v>1</v>
      </c>
      <c r="B447" s="26"/>
      <c r="C447" s="289"/>
      <c r="D447" s="271"/>
      <c r="E447" s="290"/>
      <c r="F447" s="293" t="s">
        <v>4</v>
      </c>
      <c r="G447" s="293" t="s">
        <v>4</v>
      </c>
      <c r="H447" s="293" t="s">
        <v>5</v>
      </c>
      <c r="I447" s="293" t="s">
        <v>6</v>
      </c>
      <c r="J447" s="295" t="s">
        <v>5</v>
      </c>
      <c r="K447" s="293" t="s">
        <v>5</v>
      </c>
      <c r="L447" s="293" t="s">
        <v>5</v>
      </c>
    </row>
    <row r="448" spans="1:12" ht="15.75" thickBot="1" x14ac:dyDescent="0.3">
      <c r="A448" s="288"/>
      <c r="B448" s="26" t="s">
        <v>304</v>
      </c>
      <c r="C448" s="291"/>
      <c r="D448" s="272"/>
      <c r="E448" s="292"/>
      <c r="F448" s="294"/>
      <c r="G448" s="294"/>
      <c r="H448" s="294"/>
      <c r="I448" s="294"/>
      <c r="J448" s="296"/>
      <c r="K448" s="294"/>
      <c r="L448" s="294"/>
    </row>
    <row r="449" spans="1:12" ht="15.75" thickBot="1" x14ac:dyDescent="0.3">
      <c r="A449" s="27" t="s">
        <v>7</v>
      </c>
      <c r="B449" s="26" t="s">
        <v>280</v>
      </c>
      <c r="C449" s="297" t="s">
        <v>90</v>
      </c>
      <c r="D449" s="298"/>
      <c r="E449" s="299"/>
      <c r="F449" s="9">
        <v>2018</v>
      </c>
      <c r="G449" s="9">
        <v>2019</v>
      </c>
      <c r="H449" s="9">
        <v>2020</v>
      </c>
      <c r="I449" s="9">
        <v>2020</v>
      </c>
      <c r="J449" s="10">
        <v>2021</v>
      </c>
      <c r="K449" s="9">
        <v>2022</v>
      </c>
      <c r="L449" s="9">
        <v>2023</v>
      </c>
    </row>
    <row r="450" spans="1:12" ht="15.75" thickBot="1" x14ac:dyDescent="0.3">
      <c r="A450" s="121"/>
      <c r="B450" s="122"/>
      <c r="C450" s="268" t="s">
        <v>305</v>
      </c>
      <c r="D450" s="269"/>
      <c r="E450" s="270"/>
      <c r="F450" s="123">
        <v>27640</v>
      </c>
      <c r="G450" s="123">
        <v>28287</v>
      </c>
      <c r="H450" s="124">
        <v>28500</v>
      </c>
      <c r="I450" s="124">
        <v>28500</v>
      </c>
      <c r="J450" s="124">
        <v>29000</v>
      </c>
      <c r="K450" s="124">
        <v>29500</v>
      </c>
      <c r="L450" s="165">
        <v>30000</v>
      </c>
    </row>
    <row r="451" spans="1:12" ht="15.75" thickBot="1" x14ac:dyDescent="0.3">
      <c r="A451" s="125">
        <v>41</v>
      </c>
      <c r="B451" s="80">
        <v>821007</v>
      </c>
      <c r="C451" s="265" t="s">
        <v>306</v>
      </c>
      <c r="D451" s="266"/>
      <c r="E451" s="267"/>
      <c r="F451" s="117">
        <v>27640</v>
      </c>
      <c r="G451" s="117">
        <v>28287</v>
      </c>
      <c r="H451" s="55">
        <v>28500</v>
      </c>
      <c r="I451" s="80">
        <v>28500</v>
      </c>
      <c r="J451" s="56">
        <v>29000</v>
      </c>
      <c r="K451" s="80">
        <v>29500</v>
      </c>
      <c r="L451" s="166">
        <v>30000</v>
      </c>
    </row>
    <row r="452" spans="1:12" s="164" customFormat="1" ht="15.75" thickBot="1" x14ac:dyDescent="0.3">
      <c r="A452" s="172"/>
      <c r="B452" s="173"/>
      <c r="C452" s="174" t="s">
        <v>407</v>
      </c>
      <c r="D452" s="175"/>
      <c r="E452" s="176"/>
      <c r="F452" s="177">
        <v>0</v>
      </c>
      <c r="G452" s="177">
        <v>2366</v>
      </c>
      <c r="H452" s="178">
        <v>0</v>
      </c>
      <c r="I452" s="178">
        <v>2020</v>
      </c>
      <c r="J452" s="178">
        <v>0</v>
      </c>
      <c r="K452" s="178">
        <v>0</v>
      </c>
      <c r="L452" s="179">
        <v>0</v>
      </c>
    </row>
    <row r="453" spans="1:12" s="164" customFormat="1" ht="15.75" thickBot="1" x14ac:dyDescent="0.3">
      <c r="A453" s="125">
        <v>71</v>
      </c>
      <c r="B453" s="80">
        <v>819002</v>
      </c>
      <c r="C453" s="161" t="s">
        <v>408</v>
      </c>
      <c r="D453" s="162"/>
      <c r="E453" s="163"/>
      <c r="F453" s="117">
        <v>0</v>
      </c>
      <c r="G453" s="117">
        <v>2366</v>
      </c>
      <c r="H453" s="55">
        <v>0</v>
      </c>
      <c r="I453" s="80">
        <v>2020</v>
      </c>
      <c r="J453" s="56">
        <v>0</v>
      </c>
      <c r="K453" s="80">
        <v>0</v>
      </c>
      <c r="L453" s="166">
        <v>0</v>
      </c>
    </row>
    <row r="454" spans="1:12" ht="15.75" thickBot="1" x14ac:dyDescent="0.3">
      <c r="A454" s="126"/>
      <c r="B454" s="127"/>
      <c r="C454" s="256" t="s">
        <v>92</v>
      </c>
      <c r="D454" s="257"/>
      <c r="E454" s="258"/>
      <c r="F454" s="128">
        <v>27640</v>
      </c>
      <c r="G454" s="128">
        <v>30653</v>
      </c>
      <c r="H454" s="67">
        <v>28500</v>
      </c>
      <c r="I454" s="67">
        <v>30520</v>
      </c>
      <c r="J454" s="67">
        <v>29000</v>
      </c>
      <c r="K454" s="72">
        <v>29500</v>
      </c>
      <c r="L454" s="67">
        <v>30000</v>
      </c>
    </row>
    <row r="455" spans="1:12" ht="15.75" thickBot="1" x14ac:dyDescent="0.3"/>
    <row r="456" spans="1:12" x14ac:dyDescent="0.25">
      <c r="A456" s="242"/>
      <c r="B456" s="242"/>
      <c r="C456" s="242"/>
      <c r="D456" s="242"/>
      <c r="E456" s="242"/>
      <c r="F456" s="242"/>
      <c r="G456" s="242"/>
      <c r="H456" s="242"/>
      <c r="I456" s="242"/>
      <c r="J456" s="242"/>
    </row>
    <row r="457" spans="1:12" ht="15.75" thickBot="1" x14ac:dyDescent="0.3">
      <c r="A457" s="243"/>
      <c r="B457" s="243"/>
      <c r="C457" s="243"/>
      <c r="D457" s="243"/>
      <c r="E457" s="243"/>
      <c r="F457" s="243"/>
      <c r="G457" s="243"/>
      <c r="H457" s="243"/>
      <c r="I457" s="243"/>
      <c r="J457" s="243"/>
    </row>
    <row r="460" spans="1:12" x14ac:dyDescent="0.25">
      <c r="A460" s="28" t="s">
        <v>400</v>
      </c>
      <c r="B460" s="28"/>
      <c r="C460" s="28"/>
    </row>
    <row r="462" spans="1:12" ht="15.75" thickBot="1" x14ac:dyDescent="0.3">
      <c r="C462" s="28" t="s">
        <v>307</v>
      </c>
    </row>
    <row r="463" spans="1:12" ht="15.75" thickBot="1" x14ac:dyDescent="0.3">
      <c r="A463" s="3" t="s">
        <v>1</v>
      </c>
      <c r="B463" s="4" t="s">
        <v>2</v>
      </c>
      <c r="C463" s="5" t="s">
        <v>3</v>
      </c>
      <c r="D463" s="22" t="s">
        <v>4</v>
      </c>
      <c r="E463" s="22" t="s">
        <v>4</v>
      </c>
      <c r="F463" s="22" t="s">
        <v>5</v>
      </c>
      <c r="G463" s="22" t="s">
        <v>6</v>
      </c>
      <c r="H463" s="23" t="s">
        <v>5</v>
      </c>
      <c r="I463" s="22" t="s">
        <v>5</v>
      </c>
      <c r="J463" s="22" t="s">
        <v>5</v>
      </c>
    </row>
    <row r="464" spans="1:12" ht="15.75" thickBot="1" x14ac:dyDescent="0.3">
      <c r="A464" s="7" t="s">
        <v>7</v>
      </c>
      <c r="B464" s="8"/>
      <c r="C464" s="8"/>
      <c r="D464" s="9">
        <v>2018</v>
      </c>
      <c r="E464" s="9">
        <v>2019</v>
      </c>
      <c r="F464" s="9">
        <v>2020</v>
      </c>
      <c r="G464" s="9">
        <v>2020</v>
      </c>
      <c r="H464" s="10">
        <v>2021</v>
      </c>
      <c r="I464" s="9">
        <v>2022</v>
      </c>
      <c r="J464" s="9">
        <v>2023</v>
      </c>
    </row>
    <row r="465" spans="1:12" ht="15.75" thickBot="1" x14ac:dyDescent="0.3">
      <c r="A465" s="53" t="s">
        <v>308</v>
      </c>
      <c r="B465" s="42">
        <v>223001</v>
      </c>
      <c r="C465" s="42" t="s">
        <v>309</v>
      </c>
      <c r="D465" s="55">
        <v>0</v>
      </c>
      <c r="E465" s="55">
        <v>1345</v>
      </c>
      <c r="F465" s="55">
        <v>2000</v>
      </c>
      <c r="G465" s="55">
        <v>1200</v>
      </c>
      <c r="H465" s="56">
        <v>2000</v>
      </c>
      <c r="I465" s="55">
        <v>2000</v>
      </c>
      <c r="J465" s="55">
        <v>2000</v>
      </c>
    </row>
    <row r="466" spans="1:12" ht="15.75" thickBot="1" x14ac:dyDescent="0.3">
      <c r="A466" s="53" t="s">
        <v>298</v>
      </c>
      <c r="B466" s="42">
        <v>223002</v>
      </c>
      <c r="C466" s="42" t="s">
        <v>310</v>
      </c>
      <c r="D466" s="55">
        <v>0</v>
      </c>
      <c r="E466" s="55">
        <v>5018</v>
      </c>
      <c r="F466" s="55">
        <v>4300</v>
      </c>
      <c r="G466" s="55">
        <v>3000</v>
      </c>
      <c r="H466" s="56">
        <v>4320</v>
      </c>
      <c r="I466" s="55">
        <v>4300</v>
      </c>
      <c r="J466" s="55">
        <v>4300</v>
      </c>
    </row>
    <row r="467" spans="1:12" ht="15.75" thickBot="1" x14ac:dyDescent="0.3">
      <c r="A467" s="53" t="s">
        <v>308</v>
      </c>
      <c r="B467" s="42">
        <v>223003</v>
      </c>
      <c r="C467" s="42" t="s">
        <v>311</v>
      </c>
      <c r="D467" s="55">
        <v>0</v>
      </c>
      <c r="E467" s="55">
        <v>7169</v>
      </c>
      <c r="F467" s="55">
        <v>10000</v>
      </c>
      <c r="G467" s="55">
        <v>5800</v>
      </c>
      <c r="H467" s="56">
        <v>7000</v>
      </c>
      <c r="I467" s="55">
        <v>10000</v>
      </c>
      <c r="J467" s="55">
        <v>10000</v>
      </c>
    </row>
    <row r="468" spans="1:12" s="20" customFormat="1" ht="15.75" thickBot="1" x14ac:dyDescent="0.3">
      <c r="A468" s="53">
        <v>71</v>
      </c>
      <c r="B468" s="42">
        <v>311000</v>
      </c>
      <c r="C468" s="42" t="s">
        <v>369</v>
      </c>
      <c r="D468" s="55">
        <v>0</v>
      </c>
      <c r="E468" s="55">
        <v>400</v>
      </c>
      <c r="F468" s="55">
        <v>0</v>
      </c>
      <c r="G468" s="55">
        <v>0</v>
      </c>
      <c r="H468" s="56">
        <v>0</v>
      </c>
      <c r="I468" s="55">
        <v>0</v>
      </c>
      <c r="J468" s="55">
        <v>0</v>
      </c>
    </row>
    <row r="469" spans="1:12" ht="15.75" thickBot="1" x14ac:dyDescent="0.3">
      <c r="A469" s="29"/>
      <c r="B469" s="11"/>
      <c r="C469" s="11" t="s">
        <v>312</v>
      </c>
      <c r="D469" s="139">
        <f t="shared" ref="D469:I469" si="35">SUM(D465:D467)</f>
        <v>0</v>
      </c>
      <c r="E469" s="139">
        <v>13932</v>
      </c>
      <c r="F469" s="139">
        <f t="shared" si="35"/>
        <v>16300</v>
      </c>
      <c r="G469" s="139">
        <f t="shared" si="35"/>
        <v>10000</v>
      </c>
      <c r="H469" s="139">
        <f t="shared" si="35"/>
        <v>13320</v>
      </c>
      <c r="I469" s="139">
        <f t="shared" si="35"/>
        <v>16300</v>
      </c>
      <c r="J469" s="139">
        <f>SUM(J465:J467)</f>
        <v>16300</v>
      </c>
    </row>
    <row r="472" spans="1:12" x14ac:dyDescent="0.25">
      <c r="A472" s="28"/>
      <c r="B472" s="28"/>
      <c r="C472" s="28"/>
    </row>
    <row r="474" spans="1:12" ht="15.75" thickBot="1" x14ac:dyDescent="0.3">
      <c r="C474" s="28" t="s">
        <v>313</v>
      </c>
    </row>
    <row r="475" spans="1:12" ht="15.75" thickBot="1" x14ac:dyDescent="0.3">
      <c r="A475" s="14" t="s">
        <v>1</v>
      </c>
      <c r="B475" s="15" t="s">
        <v>94</v>
      </c>
      <c r="C475" s="244" t="s">
        <v>95</v>
      </c>
      <c r="D475" s="245"/>
      <c r="E475" s="246"/>
      <c r="F475" s="16" t="s">
        <v>4</v>
      </c>
      <c r="G475" s="16" t="s">
        <v>4</v>
      </c>
      <c r="H475" s="16" t="s">
        <v>5</v>
      </c>
      <c r="I475" s="16" t="s">
        <v>6</v>
      </c>
      <c r="J475" s="17" t="s">
        <v>5</v>
      </c>
      <c r="K475" s="16" t="s">
        <v>5</v>
      </c>
      <c r="L475" s="16" t="s">
        <v>5</v>
      </c>
    </row>
    <row r="476" spans="1:12" ht="15.75" thickBot="1" x14ac:dyDescent="0.3">
      <c r="A476" s="18" t="s">
        <v>7</v>
      </c>
      <c r="B476" s="19" t="s">
        <v>96</v>
      </c>
      <c r="C476" s="247"/>
      <c r="D476" s="248"/>
      <c r="E476" s="249"/>
      <c r="F476" s="9">
        <v>2018</v>
      </c>
      <c r="G476" s="9">
        <v>2019</v>
      </c>
      <c r="H476" s="9">
        <v>2020</v>
      </c>
      <c r="I476" s="9">
        <v>2020</v>
      </c>
      <c r="J476" s="10">
        <v>2021</v>
      </c>
      <c r="K476" s="9">
        <v>2022</v>
      </c>
      <c r="L476" s="9">
        <v>2023</v>
      </c>
    </row>
    <row r="477" spans="1:12" ht="15.75" thickBot="1" x14ac:dyDescent="0.3">
      <c r="A477" s="77"/>
      <c r="B477" s="45"/>
      <c r="C477" s="253" t="s">
        <v>314</v>
      </c>
      <c r="D477" s="254"/>
      <c r="E477" s="255"/>
      <c r="F477" s="62">
        <v>0</v>
      </c>
      <c r="G477" s="62">
        <v>106325</v>
      </c>
      <c r="H477" s="47">
        <v>116200</v>
      </c>
      <c r="I477" s="62">
        <f>SUM(I478,I481,I520)</f>
        <v>105739</v>
      </c>
      <c r="J477" s="47">
        <v>119883</v>
      </c>
      <c r="K477" s="47">
        <f>SUM(K478,K481,K520)</f>
        <v>126563</v>
      </c>
      <c r="L477" s="47">
        <f>SUM(L478,L481,L520)</f>
        <v>126563</v>
      </c>
    </row>
    <row r="478" spans="1:12" ht="15.75" thickBot="1" x14ac:dyDescent="0.3">
      <c r="A478" s="53"/>
      <c r="B478" s="55"/>
      <c r="C478" s="300" t="s">
        <v>315</v>
      </c>
      <c r="D478" s="301"/>
      <c r="E478" s="302"/>
      <c r="F478" s="63">
        <v>0</v>
      </c>
      <c r="G478" s="63">
        <v>2664</v>
      </c>
      <c r="H478" s="63">
        <f>SUM(H479:H480)</f>
        <v>2500</v>
      </c>
      <c r="I478" s="63">
        <f>SUM(I479:I480)</f>
        <v>2500</v>
      </c>
      <c r="J478" s="63">
        <f>SUM(J479:J480)</f>
        <v>2500</v>
      </c>
      <c r="K478" s="63">
        <v>2000</v>
      </c>
      <c r="L478" s="63">
        <v>2000</v>
      </c>
    </row>
    <row r="479" spans="1:12" ht="15.75" thickBot="1" x14ac:dyDescent="0.3">
      <c r="A479" s="53">
        <v>111</v>
      </c>
      <c r="B479" s="55">
        <v>614000</v>
      </c>
      <c r="C479" s="81" t="s">
        <v>108</v>
      </c>
      <c r="D479" s="82"/>
      <c r="E479" s="76"/>
      <c r="F479" s="55">
        <v>0</v>
      </c>
      <c r="G479" s="55">
        <v>500</v>
      </c>
      <c r="H479" s="55">
        <v>0</v>
      </c>
      <c r="I479" s="55">
        <v>500</v>
      </c>
      <c r="J479" s="56">
        <v>0</v>
      </c>
      <c r="K479" s="55">
        <v>0</v>
      </c>
      <c r="L479" s="55">
        <v>0</v>
      </c>
    </row>
    <row r="480" spans="1:12" ht="15.75" thickBot="1" x14ac:dyDescent="0.3">
      <c r="A480" s="53">
        <v>111</v>
      </c>
      <c r="B480" s="55">
        <v>633009</v>
      </c>
      <c r="C480" s="228" t="s">
        <v>316</v>
      </c>
      <c r="D480" s="229"/>
      <c r="E480" s="230"/>
      <c r="F480" s="55">
        <v>0</v>
      </c>
      <c r="G480" s="55">
        <v>2164</v>
      </c>
      <c r="H480" s="55">
        <v>2500</v>
      </c>
      <c r="I480" s="55">
        <v>2000</v>
      </c>
      <c r="J480" s="56">
        <v>2500</v>
      </c>
      <c r="K480" s="55">
        <v>2000</v>
      </c>
      <c r="L480" s="55">
        <v>2000</v>
      </c>
    </row>
    <row r="481" spans="1:12" ht="15.75" thickBot="1" x14ac:dyDescent="0.3">
      <c r="A481" s="53"/>
      <c r="B481" s="55"/>
      <c r="C481" s="300" t="s">
        <v>389</v>
      </c>
      <c r="D481" s="301"/>
      <c r="E481" s="302"/>
      <c r="F481" s="129">
        <v>0</v>
      </c>
      <c r="G481" s="129">
        <v>99922</v>
      </c>
      <c r="H481" s="129">
        <f>SUM(H482:H519)</f>
        <v>109400</v>
      </c>
      <c r="I481" s="129">
        <f>SUM(I482:I519)</f>
        <v>99239</v>
      </c>
      <c r="J481" s="129">
        <f>SUM(J482:J519)</f>
        <v>113063</v>
      </c>
      <c r="K481" s="129">
        <f>SUM(K482:K519)</f>
        <v>120243</v>
      </c>
      <c r="L481" s="129">
        <f>SUM(L482:L519)</f>
        <v>120243</v>
      </c>
    </row>
    <row r="482" spans="1:12" ht="15.75" thickBot="1" x14ac:dyDescent="0.3">
      <c r="A482" s="53">
        <v>41</v>
      </c>
      <c r="B482" s="55">
        <v>611000</v>
      </c>
      <c r="C482" s="228" t="s">
        <v>317</v>
      </c>
      <c r="D482" s="229"/>
      <c r="E482" s="230"/>
      <c r="F482" s="55">
        <v>0</v>
      </c>
      <c r="G482" s="55">
        <v>51437</v>
      </c>
      <c r="H482" s="55">
        <v>54000</v>
      </c>
      <c r="I482" s="55">
        <v>49280</v>
      </c>
      <c r="J482" s="56">
        <v>54000</v>
      </c>
      <c r="K482" s="55">
        <v>58770</v>
      </c>
      <c r="L482" s="55">
        <v>58770</v>
      </c>
    </row>
    <row r="483" spans="1:12" ht="15.75" thickBot="1" x14ac:dyDescent="0.3">
      <c r="A483" s="53">
        <v>41</v>
      </c>
      <c r="B483" s="55">
        <v>612001</v>
      </c>
      <c r="C483" s="228" t="s">
        <v>107</v>
      </c>
      <c r="D483" s="229"/>
      <c r="E483" s="230"/>
      <c r="F483" s="55">
        <v>0</v>
      </c>
      <c r="G483" s="55">
        <v>3707</v>
      </c>
      <c r="H483" s="55">
        <v>5400</v>
      </c>
      <c r="I483" s="55">
        <v>4856</v>
      </c>
      <c r="J483" s="56">
        <v>5400</v>
      </c>
      <c r="K483" s="55">
        <v>6350</v>
      </c>
      <c r="L483" s="55">
        <v>6350</v>
      </c>
    </row>
    <row r="484" spans="1:12" ht="15.75" thickBot="1" x14ac:dyDescent="0.3">
      <c r="A484" s="53">
        <v>41</v>
      </c>
      <c r="B484" s="55">
        <v>612002</v>
      </c>
      <c r="C484" s="228" t="s">
        <v>318</v>
      </c>
      <c r="D484" s="229"/>
      <c r="E484" s="230"/>
      <c r="F484" s="55">
        <v>0</v>
      </c>
      <c r="G484" s="55">
        <v>1378</v>
      </c>
      <c r="H484" s="55">
        <v>1880</v>
      </c>
      <c r="I484" s="55">
        <v>1680</v>
      </c>
      <c r="J484" s="56">
        <v>1880</v>
      </c>
      <c r="K484" s="55">
        <v>2250</v>
      </c>
      <c r="L484" s="55">
        <v>2250</v>
      </c>
    </row>
    <row r="485" spans="1:12" ht="15.75" thickBot="1" x14ac:dyDescent="0.3">
      <c r="A485" s="53">
        <v>41</v>
      </c>
      <c r="B485" s="55">
        <v>612002</v>
      </c>
      <c r="C485" s="228" t="s">
        <v>319</v>
      </c>
      <c r="D485" s="229"/>
      <c r="E485" s="230"/>
      <c r="F485" s="55">
        <v>0</v>
      </c>
      <c r="G485" s="55">
        <v>946</v>
      </c>
      <c r="H485" s="55">
        <v>1300</v>
      </c>
      <c r="I485" s="55">
        <v>1126</v>
      </c>
      <c r="J485" s="56">
        <v>1500</v>
      </c>
      <c r="K485" s="55">
        <v>1730</v>
      </c>
      <c r="L485" s="55">
        <v>1730</v>
      </c>
    </row>
    <row r="486" spans="1:12" ht="15.75" thickBot="1" x14ac:dyDescent="0.3">
      <c r="A486" s="53">
        <v>41</v>
      </c>
      <c r="B486" s="55">
        <v>612002</v>
      </c>
      <c r="C486" s="228" t="s">
        <v>320</v>
      </c>
      <c r="D486" s="229"/>
      <c r="E486" s="230"/>
      <c r="F486" s="55">
        <v>0</v>
      </c>
      <c r="G486" s="55">
        <v>2158</v>
      </c>
      <c r="H486" s="55">
        <v>2600</v>
      </c>
      <c r="I486" s="55">
        <v>2826</v>
      </c>
      <c r="J486" s="56">
        <v>2400</v>
      </c>
      <c r="K486" s="55">
        <v>2400</v>
      </c>
      <c r="L486" s="55">
        <v>2400</v>
      </c>
    </row>
    <row r="487" spans="1:12" ht="15.75" thickBot="1" x14ac:dyDescent="0.3">
      <c r="A487" s="53">
        <v>41</v>
      </c>
      <c r="B487" s="55">
        <v>612002</v>
      </c>
      <c r="C487" s="228" t="s">
        <v>321</v>
      </c>
      <c r="D487" s="229"/>
      <c r="E487" s="230"/>
      <c r="F487" s="55">
        <v>0</v>
      </c>
      <c r="G487" s="55">
        <v>0</v>
      </c>
      <c r="H487" s="55">
        <v>0</v>
      </c>
      <c r="I487" s="55">
        <v>0</v>
      </c>
      <c r="J487" s="56">
        <v>0</v>
      </c>
      <c r="K487" s="55">
        <v>0</v>
      </c>
      <c r="L487" s="55">
        <v>0</v>
      </c>
    </row>
    <row r="488" spans="1:12" ht="15.75" thickBot="1" x14ac:dyDescent="0.3">
      <c r="A488" s="53">
        <v>41</v>
      </c>
      <c r="B488" s="55">
        <v>612002</v>
      </c>
      <c r="C488" s="81" t="s">
        <v>322</v>
      </c>
      <c r="D488" s="82"/>
      <c r="E488" s="76"/>
      <c r="F488" s="55">
        <v>0</v>
      </c>
      <c r="G488" s="55">
        <v>1007</v>
      </c>
      <c r="H488" s="55">
        <v>1370</v>
      </c>
      <c r="I488" s="55">
        <v>1200</v>
      </c>
      <c r="J488" s="56">
        <v>1370</v>
      </c>
      <c r="K488" s="55">
        <v>1530</v>
      </c>
      <c r="L488" s="55">
        <v>1530</v>
      </c>
    </row>
    <row r="489" spans="1:12" ht="15.75" thickBot="1" x14ac:dyDescent="0.3">
      <c r="A489" s="53">
        <v>41</v>
      </c>
      <c r="B489" s="55">
        <v>612002</v>
      </c>
      <c r="C489" s="228" t="s">
        <v>323</v>
      </c>
      <c r="D489" s="229"/>
      <c r="E489" s="230"/>
      <c r="F489" s="55">
        <v>0</v>
      </c>
      <c r="G489" s="55">
        <v>0</v>
      </c>
      <c r="H489" s="55">
        <v>430</v>
      </c>
      <c r="I489" s="55">
        <v>430</v>
      </c>
      <c r="J489" s="56">
        <v>0</v>
      </c>
      <c r="K489" s="55">
        <v>0</v>
      </c>
      <c r="L489" s="55">
        <v>0</v>
      </c>
    </row>
    <row r="490" spans="1:12" ht="15.75" thickBot="1" x14ac:dyDescent="0.3">
      <c r="A490" s="53">
        <v>41</v>
      </c>
      <c r="B490" s="55">
        <v>612002</v>
      </c>
      <c r="C490" s="228" t="s">
        <v>324</v>
      </c>
      <c r="D490" s="229"/>
      <c r="E490" s="230"/>
      <c r="F490" s="55">
        <v>0</v>
      </c>
      <c r="G490" s="55">
        <v>155</v>
      </c>
      <c r="H490" s="55">
        <v>250</v>
      </c>
      <c r="I490" s="55">
        <v>180</v>
      </c>
      <c r="J490" s="56">
        <v>0</v>
      </c>
      <c r="K490" s="55">
        <v>0</v>
      </c>
      <c r="L490" s="55">
        <v>0</v>
      </c>
    </row>
    <row r="491" spans="1:12" ht="15.75" thickBot="1" x14ac:dyDescent="0.3">
      <c r="A491" s="53">
        <v>41</v>
      </c>
      <c r="B491" s="55">
        <v>614000</v>
      </c>
      <c r="C491" s="228" t="s">
        <v>108</v>
      </c>
      <c r="D491" s="229"/>
      <c r="E491" s="230"/>
      <c r="F491" s="55">
        <v>0</v>
      </c>
      <c r="G491" s="55">
        <v>5400</v>
      </c>
      <c r="H491" s="55">
        <v>4800</v>
      </c>
      <c r="I491" s="55">
        <v>4800</v>
      </c>
      <c r="J491" s="56">
        <v>4800</v>
      </c>
      <c r="K491" s="55">
        <v>5500</v>
      </c>
      <c r="L491" s="55">
        <v>5500</v>
      </c>
    </row>
    <row r="492" spans="1:12" ht="15.75" thickBot="1" x14ac:dyDescent="0.3">
      <c r="A492" s="53">
        <v>41</v>
      </c>
      <c r="B492" s="55">
        <v>621000</v>
      </c>
      <c r="C492" s="228" t="s">
        <v>109</v>
      </c>
      <c r="D492" s="229"/>
      <c r="E492" s="230"/>
      <c r="F492" s="55">
        <v>0</v>
      </c>
      <c r="G492" s="55">
        <v>3865</v>
      </c>
      <c r="H492" s="55">
        <v>5600</v>
      </c>
      <c r="I492" s="55">
        <v>3760</v>
      </c>
      <c r="J492" s="56">
        <v>5600</v>
      </c>
      <c r="K492" s="55">
        <v>5600</v>
      </c>
      <c r="L492" s="55">
        <v>5600</v>
      </c>
    </row>
    <row r="493" spans="1:12" ht="15.75" thickBot="1" x14ac:dyDescent="0.3">
      <c r="A493" s="53">
        <v>41</v>
      </c>
      <c r="B493" s="55">
        <v>623000</v>
      </c>
      <c r="C493" s="228" t="s">
        <v>110</v>
      </c>
      <c r="D493" s="229"/>
      <c r="E493" s="230"/>
      <c r="F493" s="55">
        <v>0</v>
      </c>
      <c r="G493" s="55">
        <v>2354</v>
      </c>
      <c r="H493" s="55">
        <v>1600</v>
      </c>
      <c r="I493" s="55">
        <v>2400</v>
      </c>
      <c r="J493" s="56">
        <v>1600</v>
      </c>
      <c r="K493" s="55">
        <v>1600</v>
      </c>
      <c r="L493" s="55">
        <v>1600</v>
      </c>
    </row>
    <row r="494" spans="1:12" ht="15.75" thickBot="1" x14ac:dyDescent="0.3">
      <c r="A494" s="53">
        <v>41</v>
      </c>
      <c r="B494" s="55">
        <v>625001</v>
      </c>
      <c r="C494" s="228" t="s">
        <v>111</v>
      </c>
      <c r="D494" s="229"/>
      <c r="E494" s="230"/>
      <c r="F494" s="55">
        <v>0</v>
      </c>
      <c r="G494" s="55">
        <v>930</v>
      </c>
      <c r="H494" s="55">
        <v>1010</v>
      </c>
      <c r="I494" s="55">
        <v>923</v>
      </c>
      <c r="J494" s="56">
        <v>1010</v>
      </c>
      <c r="K494" s="55">
        <v>1010</v>
      </c>
      <c r="L494" s="55">
        <v>1010</v>
      </c>
    </row>
    <row r="495" spans="1:12" ht="15.75" thickBot="1" x14ac:dyDescent="0.3">
      <c r="A495" s="53">
        <v>41</v>
      </c>
      <c r="B495" s="55">
        <v>625002</v>
      </c>
      <c r="C495" s="228" t="s">
        <v>112</v>
      </c>
      <c r="D495" s="229"/>
      <c r="E495" s="230"/>
      <c r="F495" s="55">
        <v>0</v>
      </c>
      <c r="G495" s="55">
        <v>9340</v>
      </c>
      <c r="H495" s="55">
        <v>10080</v>
      </c>
      <c r="I495" s="55">
        <v>9232</v>
      </c>
      <c r="J495" s="56">
        <v>10080</v>
      </c>
      <c r="K495" s="55">
        <v>10080</v>
      </c>
      <c r="L495" s="55">
        <v>10080</v>
      </c>
    </row>
    <row r="496" spans="1:12" ht="15.75" thickBot="1" x14ac:dyDescent="0.3">
      <c r="A496" s="53">
        <v>41</v>
      </c>
      <c r="B496" s="55">
        <v>625003</v>
      </c>
      <c r="C496" s="228" t="s">
        <v>113</v>
      </c>
      <c r="D496" s="229"/>
      <c r="E496" s="230"/>
      <c r="F496" s="55">
        <v>0</v>
      </c>
      <c r="G496" s="55">
        <v>537</v>
      </c>
      <c r="H496" s="55">
        <v>570</v>
      </c>
      <c r="I496" s="55">
        <v>527</v>
      </c>
      <c r="J496" s="56">
        <v>570</v>
      </c>
      <c r="K496" s="55">
        <v>570</v>
      </c>
      <c r="L496" s="55">
        <v>570</v>
      </c>
    </row>
    <row r="497" spans="1:12" ht="15.75" thickBot="1" x14ac:dyDescent="0.3">
      <c r="A497" s="53">
        <v>41</v>
      </c>
      <c r="B497" s="55">
        <v>625004</v>
      </c>
      <c r="C497" s="228" t="s">
        <v>114</v>
      </c>
      <c r="D497" s="229"/>
      <c r="E497" s="230"/>
      <c r="F497" s="55">
        <v>0</v>
      </c>
      <c r="G497" s="55">
        <v>1993</v>
      </c>
      <c r="H497" s="55">
        <v>2160</v>
      </c>
      <c r="I497" s="55">
        <v>1978</v>
      </c>
      <c r="J497" s="56">
        <v>2160</v>
      </c>
      <c r="K497" s="55">
        <v>2160</v>
      </c>
      <c r="L497" s="55">
        <v>2160</v>
      </c>
    </row>
    <row r="498" spans="1:12" ht="15.75" thickBot="1" x14ac:dyDescent="0.3">
      <c r="A498" s="53">
        <v>41</v>
      </c>
      <c r="B498" s="55">
        <v>625005</v>
      </c>
      <c r="C498" s="228" t="s">
        <v>115</v>
      </c>
      <c r="D498" s="229"/>
      <c r="E498" s="230"/>
      <c r="F498" s="55">
        <v>0</v>
      </c>
      <c r="G498" s="55">
        <v>664</v>
      </c>
      <c r="H498" s="55">
        <v>720</v>
      </c>
      <c r="I498" s="55">
        <v>659</v>
      </c>
      <c r="J498" s="56">
        <v>720</v>
      </c>
      <c r="K498" s="55">
        <v>720</v>
      </c>
      <c r="L498" s="55">
        <v>720</v>
      </c>
    </row>
    <row r="499" spans="1:12" ht="15.75" thickBot="1" x14ac:dyDescent="0.3">
      <c r="A499" s="53">
        <v>41</v>
      </c>
      <c r="B499" s="55">
        <v>625007</v>
      </c>
      <c r="C499" s="228" t="s">
        <v>116</v>
      </c>
      <c r="D499" s="229"/>
      <c r="E499" s="230"/>
      <c r="F499" s="55">
        <v>0</v>
      </c>
      <c r="G499" s="55">
        <v>3189</v>
      </c>
      <c r="H499" s="55">
        <v>3420</v>
      </c>
      <c r="I499" s="55">
        <v>3132</v>
      </c>
      <c r="J499" s="56">
        <v>3420</v>
      </c>
      <c r="K499" s="55">
        <v>3420</v>
      </c>
      <c r="L499" s="55">
        <v>3420</v>
      </c>
    </row>
    <row r="500" spans="1:12" ht="15.75" thickBot="1" x14ac:dyDescent="0.3">
      <c r="A500" s="53">
        <v>41</v>
      </c>
      <c r="B500" s="55">
        <v>631001</v>
      </c>
      <c r="C500" s="228" t="s">
        <v>117</v>
      </c>
      <c r="D500" s="229"/>
      <c r="E500" s="230"/>
      <c r="F500" s="55">
        <v>0</v>
      </c>
      <c r="G500" s="55">
        <v>0</v>
      </c>
      <c r="H500" s="55">
        <v>50</v>
      </c>
      <c r="I500" s="55">
        <v>50</v>
      </c>
      <c r="J500" s="56">
        <v>50</v>
      </c>
      <c r="K500" s="55">
        <v>50</v>
      </c>
      <c r="L500" s="55">
        <v>50</v>
      </c>
    </row>
    <row r="501" spans="1:12" ht="15.75" thickBot="1" x14ac:dyDescent="0.3">
      <c r="A501" s="53">
        <v>41</v>
      </c>
      <c r="B501" s="55">
        <v>632001</v>
      </c>
      <c r="C501" s="228" t="s">
        <v>118</v>
      </c>
      <c r="D501" s="229"/>
      <c r="E501" s="230"/>
      <c r="F501" s="55">
        <v>0</v>
      </c>
      <c r="G501" s="55">
        <v>1211</v>
      </c>
      <c r="H501" s="55">
        <v>1500</v>
      </c>
      <c r="I501" s="55">
        <v>1000</v>
      </c>
      <c r="J501" s="56">
        <v>1500</v>
      </c>
      <c r="K501" s="55">
        <v>1500</v>
      </c>
      <c r="L501" s="55">
        <v>1500</v>
      </c>
    </row>
    <row r="502" spans="1:12" ht="15.75" thickBot="1" x14ac:dyDescent="0.3">
      <c r="A502" s="53">
        <v>41</v>
      </c>
      <c r="B502" s="55">
        <v>632001</v>
      </c>
      <c r="C502" s="228" t="s">
        <v>119</v>
      </c>
      <c r="D502" s="229"/>
      <c r="E502" s="230"/>
      <c r="F502" s="55">
        <v>0</v>
      </c>
      <c r="G502" s="55">
        <v>5316</v>
      </c>
      <c r="H502" s="55">
        <v>5000</v>
      </c>
      <c r="I502" s="55">
        <v>5000</v>
      </c>
      <c r="J502" s="56">
        <v>5000</v>
      </c>
      <c r="K502" s="55">
        <v>5000</v>
      </c>
      <c r="L502" s="55">
        <v>5000</v>
      </c>
    </row>
    <row r="503" spans="1:12" ht="15.75" thickBot="1" x14ac:dyDescent="0.3">
      <c r="A503" s="53">
        <v>41</v>
      </c>
      <c r="B503" s="55">
        <v>632002</v>
      </c>
      <c r="C503" s="228" t="s">
        <v>325</v>
      </c>
      <c r="D503" s="229"/>
      <c r="E503" s="230"/>
      <c r="F503" s="55">
        <v>0</v>
      </c>
      <c r="G503" s="55">
        <v>495</v>
      </c>
      <c r="H503" s="55">
        <v>400</v>
      </c>
      <c r="I503" s="55">
        <v>400</v>
      </c>
      <c r="J503" s="56">
        <v>400</v>
      </c>
      <c r="K503" s="55">
        <v>400</v>
      </c>
      <c r="L503" s="55">
        <v>400</v>
      </c>
    </row>
    <row r="504" spans="1:12" ht="15.75" thickBot="1" x14ac:dyDescent="0.3">
      <c r="A504" s="53">
        <v>41</v>
      </c>
      <c r="B504" s="55">
        <v>632003</v>
      </c>
      <c r="C504" s="228" t="s">
        <v>229</v>
      </c>
      <c r="D504" s="229"/>
      <c r="E504" s="230"/>
      <c r="F504" s="55">
        <v>0</v>
      </c>
      <c r="G504" s="55">
        <v>20</v>
      </c>
      <c r="H504" s="55">
        <v>100</v>
      </c>
      <c r="I504" s="55">
        <v>100</v>
      </c>
      <c r="J504" s="56">
        <v>100</v>
      </c>
      <c r="K504" s="55">
        <v>100</v>
      </c>
      <c r="L504" s="55">
        <v>100</v>
      </c>
    </row>
    <row r="505" spans="1:12" s="33" customFormat="1" ht="15.75" thickBot="1" x14ac:dyDescent="0.3">
      <c r="A505" s="53">
        <v>41</v>
      </c>
      <c r="B505" s="55">
        <v>632004</v>
      </c>
      <c r="C505" s="81" t="s">
        <v>333</v>
      </c>
      <c r="D505" s="82"/>
      <c r="E505" s="76"/>
      <c r="F505" s="55">
        <v>0</v>
      </c>
      <c r="G505" s="55">
        <v>0</v>
      </c>
      <c r="H505" s="55">
        <v>0</v>
      </c>
      <c r="I505" s="55">
        <v>0</v>
      </c>
      <c r="J505" s="56">
        <v>12</v>
      </c>
      <c r="K505" s="55">
        <v>12</v>
      </c>
      <c r="L505" s="55">
        <v>12</v>
      </c>
    </row>
    <row r="506" spans="1:12" ht="15.75" thickBot="1" x14ac:dyDescent="0.3">
      <c r="A506" s="53">
        <v>41</v>
      </c>
      <c r="B506" s="55">
        <v>632005</v>
      </c>
      <c r="C506" s="228" t="s">
        <v>406</v>
      </c>
      <c r="D506" s="229"/>
      <c r="E506" s="230"/>
      <c r="F506" s="55">
        <v>0</v>
      </c>
      <c r="G506" s="55">
        <v>270</v>
      </c>
      <c r="H506" s="55">
        <v>200</v>
      </c>
      <c r="I506" s="55">
        <v>200</v>
      </c>
      <c r="J506" s="56">
        <v>200</v>
      </c>
      <c r="K506" s="55">
        <v>200</v>
      </c>
      <c r="L506" s="55">
        <v>200</v>
      </c>
    </row>
    <row r="507" spans="1:12" ht="15.75" thickBot="1" x14ac:dyDescent="0.3">
      <c r="A507" s="53">
        <v>41</v>
      </c>
      <c r="B507" s="55">
        <v>633006</v>
      </c>
      <c r="C507" s="81" t="s">
        <v>127</v>
      </c>
      <c r="D507" s="82"/>
      <c r="E507" s="76"/>
      <c r="F507" s="55">
        <v>0</v>
      </c>
      <c r="G507" s="55">
        <v>0</v>
      </c>
      <c r="H507" s="55">
        <v>0</v>
      </c>
      <c r="I507" s="55">
        <v>200</v>
      </c>
      <c r="J507" s="56">
        <v>0</v>
      </c>
      <c r="K507" s="55">
        <v>0</v>
      </c>
      <c r="L507" s="55">
        <v>0</v>
      </c>
    </row>
    <row r="508" spans="1:12" ht="15.75" thickBot="1" x14ac:dyDescent="0.3">
      <c r="A508" s="53">
        <v>41</v>
      </c>
      <c r="B508" s="55">
        <v>633010</v>
      </c>
      <c r="C508" s="228" t="s">
        <v>326</v>
      </c>
      <c r="D508" s="229"/>
      <c r="E508" s="230"/>
      <c r="F508" s="55">
        <v>0</v>
      </c>
      <c r="G508" s="55">
        <v>78</v>
      </c>
      <c r="H508" s="55">
        <v>250</v>
      </c>
      <c r="I508" s="55">
        <v>200</v>
      </c>
      <c r="J508" s="56">
        <v>250</v>
      </c>
      <c r="K508" s="55">
        <v>250</v>
      </c>
      <c r="L508" s="55">
        <v>250</v>
      </c>
    </row>
    <row r="509" spans="1:12" ht="15.75" thickBot="1" x14ac:dyDescent="0.3">
      <c r="A509" s="53">
        <v>41</v>
      </c>
      <c r="B509" s="55">
        <v>633013</v>
      </c>
      <c r="C509" s="81" t="s">
        <v>386</v>
      </c>
      <c r="D509" s="82"/>
      <c r="E509" s="76"/>
      <c r="F509" s="55">
        <v>0</v>
      </c>
      <c r="G509" s="55">
        <v>459</v>
      </c>
      <c r="H509" s="55">
        <v>150</v>
      </c>
      <c r="I509" s="55">
        <v>500</v>
      </c>
      <c r="J509" s="56">
        <v>300</v>
      </c>
      <c r="K509" s="55">
        <v>300</v>
      </c>
      <c r="L509" s="55">
        <v>300</v>
      </c>
    </row>
    <row r="510" spans="1:12" ht="15.75" thickBot="1" x14ac:dyDescent="0.3">
      <c r="A510" s="53">
        <v>41</v>
      </c>
      <c r="B510" s="55">
        <v>635006</v>
      </c>
      <c r="C510" s="228" t="s">
        <v>327</v>
      </c>
      <c r="D510" s="229"/>
      <c r="E510" s="230"/>
      <c r="F510" s="55">
        <v>0</v>
      </c>
      <c r="G510" s="55">
        <v>0</v>
      </c>
      <c r="H510" s="55">
        <v>0</v>
      </c>
      <c r="I510" s="55">
        <v>0</v>
      </c>
      <c r="J510" s="56">
        <v>1816</v>
      </c>
      <c r="K510" s="55">
        <v>1816</v>
      </c>
      <c r="L510" s="55">
        <v>1816</v>
      </c>
    </row>
    <row r="511" spans="1:12" ht="15.75" thickBot="1" x14ac:dyDescent="0.3">
      <c r="A511" s="53">
        <v>41</v>
      </c>
      <c r="B511" s="55">
        <v>635009</v>
      </c>
      <c r="C511" s="81" t="s">
        <v>140</v>
      </c>
      <c r="D511" s="82"/>
      <c r="E511" s="76"/>
      <c r="F511" s="55">
        <v>0</v>
      </c>
      <c r="G511" s="55">
        <v>175</v>
      </c>
      <c r="H511" s="55">
        <v>200</v>
      </c>
      <c r="I511" s="55">
        <v>200</v>
      </c>
      <c r="J511" s="56">
        <v>500</v>
      </c>
      <c r="K511" s="55">
        <v>500</v>
      </c>
      <c r="L511" s="55">
        <v>500</v>
      </c>
    </row>
    <row r="512" spans="1:12" ht="15.75" thickBot="1" x14ac:dyDescent="0.3">
      <c r="A512" s="53">
        <v>41</v>
      </c>
      <c r="B512" s="55">
        <v>637004</v>
      </c>
      <c r="C512" s="228" t="s">
        <v>328</v>
      </c>
      <c r="D512" s="229"/>
      <c r="E512" s="230"/>
      <c r="F512" s="55">
        <v>0</v>
      </c>
      <c r="G512" s="55">
        <v>561</v>
      </c>
      <c r="H512" s="55">
        <v>800</v>
      </c>
      <c r="I512" s="55">
        <v>500</v>
      </c>
      <c r="J512" s="56">
        <v>800</v>
      </c>
      <c r="K512" s="55">
        <v>800</v>
      </c>
      <c r="L512" s="55">
        <v>800</v>
      </c>
    </row>
    <row r="513" spans="1:12" ht="15.75" thickBot="1" x14ac:dyDescent="0.3">
      <c r="A513" s="53">
        <v>41</v>
      </c>
      <c r="B513" s="55">
        <v>637012</v>
      </c>
      <c r="C513" s="81" t="s">
        <v>158</v>
      </c>
      <c r="D513" s="82"/>
      <c r="E513" s="76"/>
      <c r="F513" s="55">
        <v>0</v>
      </c>
      <c r="G513" s="55">
        <v>382</v>
      </c>
      <c r="H513" s="55">
        <v>300</v>
      </c>
      <c r="I513" s="55">
        <v>300</v>
      </c>
      <c r="J513" s="56">
        <v>500</v>
      </c>
      <c r="K513" s="55">
        <v>500</v>
      </c>
      <c r="L513" s="55">
        <v>500</v>
      </c>
    </row>
    <row r="514" spans="1:12" ht="15.75" thickBot="1" x14ac:dyDescent="0.3">
      <c r="A514" s="53">
        <v>41</v>
      </c>
      <c r="B514" s="55">
        <v>637014</v>
      </c>
      <c r="C514" s="228" t="s">
        <v>329</v>
      </c>
      <c r="D514" s="229"/>
      <c r="E514" s="230"/>
      <c r="F514" s="55">
        <v>0</v>
      </c>
      <c r="G514" s="55">
        <v>1141</v>
      </c>
      <c r="H514" s="55">
        <v>1500</v>
      </c>
      <c r="I514" s="55">
        <v>1000</v>
      </c>
      <c r="J514" s="56">
        <v>1500</v>
      </c>
      <c r="K514" s="55">
        <v>1500</v>
      </c>
      <c r="L514" s="55">
        <v>1500</v>
      </c>
    </row>
    <row r="515" spans="1:12" s="33" customFormat="1" ht="15.75" thickBot="1" x14ac:dyDescent="0.3">
      <c r="A515" s="53">
        <v>41</v>
      </c>
      <c r="B515" s="55">
        <v>637015</v>
      </c>
      <c r="C515" s="81" t="s">
        <v>340</v>
      </c>
      <c r="D515" s="82"/>
      <c r="E515" s="76"/>
      <c r="F515" s="55">
        <v>0</v>
      </c>
      <c r="G515" s="55">
        <v>0</v>
      </c>
      <c r="H515" s="55">
        <v>0</v>
      </c>
      <c r="I515" s="55">
        <v>0</v>
      </c>
      <c r="J515" s="56">
        <v>80</v>
      </c>
      <c r="K515" s="55">
        <v>80</v>
      </c>
      <c r="L515" s="55">
        <v>80</v>
      </c>
    </row>
    <row r="516" spans="1:12" ht="15.75" thickBot="1" x14ac:dyDescent="0.3">
      <c r="A516" s="101">
        <v>41</v>
      </c>
      <c r="B516" s="102">
        <v>637016</v>
      </c>
      <c r="C516" s="231" t="s">
        <v>146</v>
      </c>
      <c r="D516" s="232"/>
      <c r="E516" s="233"/>
      <c r="F516" s="102">
        <v>0</v>
      </c>
      <c r="G516" s="102">
        <v>694</v>
      </c>
      <c r="H516" s="102">
        <v>760</v>
      </c>
      <c r="I516" s="102">
        <v>600</v>
      </c>
      <c r="J516" s="103">
        <v>785</v>
      </c>
      <c r="K516" s="102">
        <v>785</v>
      </c>
      <c r="L516" s="102">
        <v>785</v>
      </c>
    </row>
    <row r="517" spans="1:12" s="34" customFormat="1" ht="15.75" thickBot="1" x14ac:dyDescent="0.3">
      <c r="A517" s="101">
        <v>41</v>
      </c>
      <c r="B517" s="102">
        <v>637027</v>
      </c>
      <c r="C517" s="130" t="s">
        <v>391</v>
      </c>
      <c r="D517" s="131"/>
      <c r="E517" s="132"/>
      <c r="F517" s="102">
        <v>0</v>
      </c>
      <c r="G517" s="102">
        <v>0</v>
      </c>
      <c r="H517" s="102">
        <v>0</v>
      </c>
      <c r="I517" s="102">
        <v>0</v>
      </c>
      <c r="J517" s="103">
        <v>2560</v>
      </c>
      <c r="K517" s="102">
        <v>2560</v>
      </c>
      <c r="L517" s="102">
        <v>2560</v>
      </c>
    </row>
    <row r="518" spans="1:12" s="20" customFormat="1" ht="15.75" thickBot="1" x14ac:dyDescent="0.3">
      <c r="A518" s="101">
        <v>41</v>
      </c>
      <c r="B518" s="102">
        <v>637031</v>
      </c>
      <c r="C518" s="130" t="s">
        <v>366</v>
      </c>
      <c r="D518" s="131"/>
      <c r="E518" s="132"/>
      <c r="F518" s="102">
        <v>0</v>
      </c>
      <c r="G518" s="102">
        <v>60</v>
      </c>
      <c r="H518" s="102">
        <v>0</v>
      </c>
      <c r="I518" s="102">
        <v>0</v>
      </c>
      <c r="J518" s="103">
        <v>0</v>
      </c>
      <c r="K518" s="102">
        <v>0</v>
      </c>
      <c r="L518" s="102">
        <v>0</v>
      </c>
    </row>
    <row r="519" spans="1:12" ht="15.75" thickBot="1" x14ac:dyDescent="0.3">
      <c r="A519" s="101">
        <v>41</v>
      </c>
      <c r="B519" s="102">
        <v>637040</v>
      </c>
      <c r="C519" s="130" t="s">
        <v>330</v>
      </c>
      <c r="D519" s="131"/>
      <c r="E519" s="132"/>
      <c r="F519" s="102">
        <v>0</v>
      </c>
      <c r="G519" s="102">
        <v>0</v>
      </c>
      <c r="H519" s="102">
        <v>1000</v>
      </c>
      <c r="I519" s="102">
        <v>0</v>
      </c>
      <c r="J519" s="103">
        <v>200</v>
      </c>
      <c r="K519" s="102">
        <v>200</v>
      </c>
      <c r="L519" s="102">
        <v>200</v>
      </c>
    </row>
    <row r="520" spans="1:12" ht="15.75" thickBot="1" x14ac:dyDescent="0.3">
      <c r="A520" s="86"/>
      <c r="B520" s="87"/>
      <c r="C520" s="303" t="s">
        <v>332</v>
      </c>
      <c r="D520" s="304"/>
      <c r="E520" s="305"/>
      <c r="F520" s="129">
        <v>0</v>
      </c>
      <c r="G520" s="129">
        <v>3739</v>
      </c>
      <c r="H520" s="129">
        <f t="shared" ref="H520" si="36">SUM(H521:H533)</f>
        <v>4300</v>
      </c>
      <c r="I520" s="129">
        <f>SUM(I521:I533)</f>
        <v>4000</v>
      </c>
      <c r="J520" s="129">
        <v>4320</v>
      </c>
      <c r="K520" s="129">
        <v>4320</v>
      </c>
      <c r="L520" s="129">
        <v>4320</v>
      </c>
    </row>
    <row r="521" spans="1:12" ht="15.75" thickBot="1" x14ac:dyDescent="0.3">
      <c r="A521" s="101" t="s">
        <v>298</v>
      </c>
      <c r="B521" s="102">
        <v>632004</v>
      </c>
      <c r="C521" s="231" t="s">
        <v>333</v>
      </c>
      <c r="D521" s="232"/>
      <c r="E521" s="233"/>
      <c r="F521" s="102">
        <v>0</v>
      </c>
      <c r="G521" s="102">
        <v>12</v>
      </c>
      <c r="H521" s="102">
        <v>12</v>
      </c>
      <c r="I521" s="102">
        <v>12</v>
      </c>
      <c r="J521" s="103">
        <v>0</v>
      </c>
      <c r="K521" s="102">
        <v>0</v>
      </c>
      <c r="L521" s="102">
        <v>0</v>
      </c>
    </row>
    <row r="522" spans="1:12" ht="15.75" thickBot="1" x14ac:dyDescent="0.3">
      <c r="A522" s="101" t="s">
        <v>298</v>
      </c>
      <c r="B522" s="102">
        <v>633001</v>
      </c>
      <c r="C522" s="231" t="s">
        <v>334</v>
      </c>
      <c r="D522" s="232"/>
      <c r="E522" s="233"/>
      <c r="F522" s="102">
        <v>0</v>
      </c>
      <c r="G522" s="102">
        <v>496</v>
      </c>
      <c r="H522" s="102">
        <v>1200</v>
      </c>
      <c r="I522" s="102">
        <v>400</v>
      </c>
      <c r="J522" s="103">
        <v>800</v>
      </c>
      <c r="K522" s="102">
        <v>800</v>
      </c>
      <c r="L522" s="102">
        <v>800</v>
      </c>
    </row>
    <row r="523" spans="1:12" ht="15.75" thickBot="1" x14ac:dyDescent="0.3">
      <c r="A523" s="101" t="s">
        <v>298</v>
      </c>
      <c r="B523" s="102">
        <v>633004</v>
      </c>
      <c r="C523" s="231" t="s">
        <v>393</v>
      </c>
      <c r="D523" s="232"/>
      <c r="E523" s="233"/>
      <c r="F523" s="102">
        <v>0</v>
      </c>
      <c r="G523" s="102">
        <v>0</v>
      </c>
      <c r="H523" s="102">
        <v>800</v>
      </c>
      <c r="I523" s="102">
        <v>0</v>
      </c>
      <c r="J523" s="103">
        <v>0</v>
      </c>
      <c r="K523" s="102">
        <v>0</v>
      </c>
      <c r="L523" s="102">
        <v>0</v>
      </c>
    </row>
    <row r="524" spans="1:12" ht="15.75" thickBot="1" x14ac:dyDescent="0.3">
      <c r="A524" s="101" t="s">
        <v>298</v>
      </c>
      <c r="B524" s="102">
        <v>633006</v>
      </c>
      <c r="C524" s="231" t="s">
        <v>390</v>
      </c>
      <c r="D524" s="232"/>
      <c r="E524" s="233"/>
      <c r="F524" s="102">
        <v>0</v>
      </c>
      <c r="G524" s="102">
        <v>1042</v>
      </c>
      <c r="H524" s="102">
        <v>1000</v>
      </c>
      <c r="I524" s="102">
        <v>1000</v>
      </c>
      <c r="J524" s="103">
        <v>1750</v>
      </c>
      <c r="K524" s="102">
        <v>1750</v>
      </c>
      <c r="L524" s="102">
        <v>1750</v>
      </c>
    </row>
    <row r="525" spans="1:12" ht="15.75" thickBot="1" x14ac:dyDescent="0.3">
      <c r="A525" s="101" t="s">
        <v>298</v>
      </c>
      <c r="B525" s="102">
        <v>633009</v>
      </c>
      <c r="C525" s="231" t="s">
        <v>335</v>
      </c>
      <c r="D525" s="232"/>
      <c r="E525" s="233"/>
      <c r="F525" s="102">
        <v>0</v>
      </c>
      <c r="G525" s="102">
        <v>1000</v>
      </c>
      <c r="H525" s="102">
        <v>900</v>
      </c>
      <c r="I525" s="102">
        <v>1200</v>
      </c>
      <c r="J525" s="103">
        <v>1400</v>
      </c>
      <c r="K525" s="102">
        <v>1400</v>
      </c>
      <c r="L525" s="102">
        <v>1400</v>
      </c>
    </row>
    <row r="526" spans="1:12" s="33" customFormat="1" ht="15.75" thickBot="1" x14ac:dyDescent="0.3">
      <c r="A526" s="101" t="s">
        <v>298</v>
      </c>
      <c r="B526" s="102">
        <v>633010</v>
      </c>
      <c r="C526" s="130" t="s">
        <v>203</v>
      </c>
      <c r="D526" s="131"/>
      <c r="E526" s="132"/>
      <c r="F526" s="102">
        <v>0</v>
      </c>
      <c r="G526" s="102">
        <v>0</v>
      </c>
      <c r="H526" s="102">
        <v>0</v>
      </c>
      <c r="I526" s="102">
        <v>0</v>
      </c>
      <c r="J526" s="103">
        <v>250</v>
      </c>
      <c r="K526" s="102">
        <v>250</v>
      </c>
      <c r="L526" s="102">
        <v>250</v>
      </c>
    </row>
    <row r="527" spans="1:12" ht="15.75" thickBot="1" x14ac:dyDescent="0.3">
      <c r="A527" s="101" t="s">
        <v>298</v>
      </c>
      <c r="B527" s="102">
        <v>633018</v>
      </c>
      <c r="C527" s="231" t="s">
        <v>336</v>
      </c>
      <c r="D527" s="232"/>
      <c r="E527" s="233"/>
      <c r="F527" s="102">
        <v>0</v>
      </c>
      <c r="G527" s="102"/>
      <c r="H527" s="102">
        <v>30</v>
      </c>
      <c r="I527" s="102">
        <v>0</v>
      </c>
      <c r="J527" s="103">
        <v>0</v>
      </c>
      <c r="K527" s="102">
        <v>0</v>
      </c>
      <c r="L527" s="102">
        <v>0</v>
      </c>
    </row>
    <row r="528" spans="1:12" ht="15.75" thickBot="1" x14ac:dyDescent="0.3">
      <c r="A528" s="101" t="s">
        <v>298</v>
      </c>
      <c r="B528" s="102">
        <v>635002</v>
      </c>
      <c r="C528" s="130" t="s">
        <v>136</v>
      </c>
      <c r="D528" s="131"/>
      <c r="E528" s="132"/>
      <c r="F528" s="102">
        <v>0</v>
      </c>
      <c r="G528" s="102">
        <v>0</v>
      </c>
      <c r="H528" s="102">
        <v>40</v>
      </c>
      <c r="I528" s="102">
        <v>0</v>
      </c>
      <c r="J528" s="103">
        <v>0</v>
      </c>
      <c r="K528" s="102">
        <v>0</v>
      </c>
      <c r="L528" s="102">
        <v>0</v>
      </c>
    </row>
    <row r="529" spans="1:12" ht="15.75" thickBot="1" x14ac:dyDescent="0.3">
      <c r="A529" s="101" t="s">
        <v>298</v>
      </c>
      <c r="B529" s="102">
        <v>635005</v>
      </c>
      <c r="C529" s="231" t="s">
        <v>337</v>
      </c>
      <c r="D529" s="232"/>
      <c r="E529" s="233"/>
      <c r="F529" s="102">
        <v>0</v>
      </c>
      <c r="G529" s="102"/>
      <c r="H529" s="102">
        <v>88</v>
      </c>
      <c r="I529" s="102">
        <v>100</v>
      </c>
      <c r="J529" s="103">
        <v>0</v>
      </c>
      <c r="K529" s="102">
        <v>0</v>
      </c>
      <c r="L529" s="102">
        <v>0</v>
      </c>
    </row>
    <row r="530" spans="1:12" ht="15.75" thickBot="1" x14ac:dyDescent="0.3">
      <c r="A530" s="101" t="s">
        <v>298</v>
      </c>
      <c r="B530" s="102">
        <v>635006</v>
      </c>
      <c r="C530" s="231" t="s">
        <v>338</v>
      </c>
      <c r="D530" s="232"/>
      <c r="E530" s="233"/>
      <c r="F530" s="102">
        <v>0</v>
      </c>
      <c r="G530" s="102">
        <v>347</v>
      </c>
      <c r="H530" s="102">
        <v>0</v>
      </c>
      <c r="I530" s="102">
        <v>508</v>
      </c>
      <c r="J530" s="103">
        <v>0</v>
      </c>
      <c r="K530" s="102">
        <v>0</v>
      </c>
      <c r="L530" s="102">
        <v>0</v>
      </c>
    </row>
    <row r="531" spans="1:12" ht="15.75" thickBot="1" x14ac:dyDescent="0.3">
      <c r="A531" s="101" t="s">
        <v>298</v>
      </c>
      <c r="B531" s="102">
        <v>637001</v>
      </c>
      <c r="C531" s="231" t="s">
        <v>339</v>
      </c>
      <c r="D531" s="232"/>
      <c r="E531" s="233"/>
      <c r="F531" s="102">
        <v>0</v>
      </c>
      <c r="G531" s="102">
        <v>64</v>
      </c>
      <c r="H531" s="102">
        <v>150</v>
      </c>
      <c r="I531" s="102">
        <v>199</v>
      </c>
      <c r="J531" s="103">
        <v>120</v>
      </c>
      <c r="K531" s="102">
        <v>120</v>
      </c>
      <c r="L531" s="102">
        <v>120</v>
      </c>
    </row>
    <row r="532" spans="1:12" ht="15.75" thickBot="1" x14ac:dyDescent="0.3">
      <c r="A532" s="101" t="s">
        <v>298</v>
      </c>
      <c r="B532" s="102">
        <v>637004</v>
      </c>
      <c r="C532" s="231" t="s">
        <v>394</v>
      </c>
      <c r="D532" s="232"/>
      <c r="E532" s="233"/>
      <c r="F532" s="102">
        <v>0</v>
      </c>
      <c r="G532" s="102">
        <v>697</v>
      </c>
      <c r="H532" s="102">
        <v>0</v>
      </c>
      <c r="I532" s="102">
        <v>500</v>
      </c>
      <c r="J532" s="103">
        <v>0</v>
      </c>
      <c r="K532" s="102">
        <v>0</v>
      </c>
      <c r="L532" s="102">
        <v>0</v>
      </c>
    </row>
    <row r="533" spans="1:12" ht="15.75" thickBot="1" x14ac:dyDescent="0.3">
      <c r="A533" s="101" t="s">
        <v>298</v>
      </c>
      <c r="B533" s="102">
        <v>637015</v>
      </c>
      <c r="C533" s="231" t="s">
        <v>340</v>
      </c>
      <c r="D533" s="232"/>
      <c r="E533" s="233"/>
      <c r="F533" s="102">
        <v>0</v>
      </c>
      <c r="G533" s="102">
        <v>81</v>
      </c>
      <c r="H533" s="102">
        <v>80</v>
      </c>
      <c r="I533" s="102">
        <v>81</v>
      </c>
      <c r="J533" s="103">
        <v>0</v>
      </c>
      <c r="K533" s="102">
        <v>0</v>
      </c>
      <c r="L533" s="102">
        <v>0</v>
      </c>
    </row>
    <row r="534" spans="1:12" ht="15.75" thickBot="1" x14ac:dyDescent="0.3">
      <c r="A534" s="83"/>
      <c r="B534" s="84"/>
      <c r="C534" s="262" t="s">
        <v>341</v>
      </c>
      <c r="D534" s="263"/>
      <c r="E534" s="264"/>
      <c r="F534" s="47">
        <v>0</v>
      </c>
      <c r="G534" s="47">
        <v>34332</v>
      </c>
      <c r="H534" s="47">
        <v>38677</v>
      </c>
      <c r="I534" s="47">
        <v>34970</v>
      </c>
      <c r="J534" s="47">
        <v>39867</v>
      </c>
      <c r="K534" s="47">
        <v>41757</v>
      </c>
      <c r="L534" s="47">
        <v>41757</v>
      </c>
    </row>
    <row r="535" spans="1:12" s="33" customFormat="1" ht="15.75" thickBot="1" x14ac:dyDescent="0.3">
      <c r="A535" s="86"/>
      <c r="B535" s="87"/>
      <c r="C535" s="300" t="s">
        <v>389</v>
      </c>
      <c r="D535" s="301"/>
      <c r="E535" s="302"/>
      <c r="F535" s="57">
        <v>0</v>
      </c>
      <c r="G535" s="57">
        <v>22868</v>
      </c>
      <c r="H535" s="57">
        <v>27867</v>
      </c>
      <c r="I535" s="57">
        <v>24560</v>
      </c>
      <c r="J535" s="57">
        <v>27867</v>
      </c>
      <c r="K535" s="57">
        <v>29757</v>
      </c>
      <c r="L535" s="57">
        <v>29757</v>
      </c>
    </row>
    <row r="536" spans="1:12" ht="15.75" thickBot="1" x14ac:dyDescent="0.3">
      <c r="A536" s="53">
        <v>41</v>
      </c>
      <c r="B536" s="55">
        <v>611000</v>
      </c>
      <c r="C536" s="228" t="s">
        <v>317</v>
      </c>
      <c r="D536" s="229"/>
      <c r="E536" s="230"/>
      <c r="F536" s="102">
        <v>0</v>
      </c>
      <c r="G536" s="102">
        <v>11759</v>
      </c>
      <c r="H536" s="102">
        <v>13000</v>
      </c>
      <c r="I536" s="102">
        <v>11400</v>
      </c>
      <c r="J536" s="103">
        <v>13000</v>
      </c>
      <c r="K536" s="102">
        <v>14250</v>
      </c>
      <c r="L536" s="102">
        <v>14250</v>
      </c>
    </row>
    <row r="537" spans="1:12" ht="15.75" thickBot="1" x14ac:dyDescent="0.3">
      <c r="A537" s="53">
        <v>41</v>
      </c>
      <c r="B537" s="55">
        <v>612001</v>
      </c>
      <c r="C537" s="228" t="s">
        <v>107</v>
      </c>
      <c r="D537" s="229"/>
      <c r="E537" s="230"/>
      <c r="F537" s="102">
        <v>0</v>
      </c>
      <c r="G537" s="102">
        <v>2320</v>
      </c>
      <c r="H537" s="102">
        <v>3800</v>
      </c>
      <c r="I537" s="102">
        <v>3600</v>
      </c>
      <c r="J537" s="103">
        <v>3800</v>
      </c>
      <c r="K537" s="102">
        <v>3730</v>
      </c>
      <c r="L537" s="102">
        <v>3730</v>
      </c>
    </row>
    <row r="538" spans="1:12" ht="15.75" thickBot="1" x14ac:dyDescent="0.3">
      <c r="A538" s="53">
        <v>41</v>
      </c>
      <c r="B538" s="55">
        <v>614000</v>
      </c>
      <c r="C538" s="228" t="s">
        <v>108</v>
      </c>
      <c r="D538" s="229"/>
      <c r="E538" s="230"/>
      <c r="F538" s="102">
        <v>0</v>
      </c>
      <c r="G538" s="102">
        <v>1200</v>
      </c>
      <c r="H538" s="102">
        <v>1100</v>
      </c>
      <c r="I538" s="102">
        <v>1100</v>
      </c>
      <c r="J538" s="103">
        <v>1100</v>
      </c>
      <c r="K538" s="102">
        <v>1400</v>
      </c>
      <c r="L538" s="102">
        <v>1400</v>
      </c>
    </row>
    <row r="539" spans="1:12" ht="15.75" thickBot="1" x14ac:dyDescent="0.3">
      <c r="A539" s="53">
        <v>41</v>
      </c>
      <c r="B539" s="55">
        <v>621000</v>
      </c>
      <c r="C539" s="228" t="s">
        <v>109</v>
      </c>
      <c r="D539" s="229"/>
      <c r="E539" s="230"/>
      <c r="F539" s="102">
        <v>0</v>
      </c>
      <c r="G539" s="102">
        <v>1519</v>
      </c>
      <c r="H539" s="102">
        <v>1820</v>
      </c>
      <c r="I539" s="102">
        <v>1610</v>
      </c>
      <c r="J539" s="103">
        <v>1820</v>
      </c>
      <c r="K539" s="102">
        <v>1938</v>
      </c>
      <c r="L539" s="102">
        <v>1938</v>
      </c>
    </row>
    <row r="540" spans="1:12" ht="15.75" thickBot="1" x14ac:dyDescent="0.3">
      <c r="A540" s="53">
        <v>41</v>
      </c>
      <c r="B540" s="55">
        <v>625001</v>
      </c>
      <c r="C540" s="228" t="s">
        <v>111</v>
      </c>
      <c r="D540" s="229"/>
      <c r="E540" s="230"/>
      <c r="F540" s="102">
        <v>0</v>
      </c>
      <c r="G540" s="102">
        <v>213</v>
      </c>
      <c r="H540" s="102">
        <v>255</v>
      </c>
      <c r="I540" s="102">
        <v>225</v>
      </c>
      <c r="J540" s="103">
        <v>255</v>
      </c>
      <c r="K540" s="102">
        <v>271</v>
      </c>
      <c r="L540" s="102">
        <v>271</v>
      </c>
    </row>
    <row r="541" spans="1:12" ht="15.75" thickBot="1" x14ac:dyDescent="0.3">
      <c r="A541" s="53">
        <v>41</v>
      </c>
      <c r="B541" s="55">
        <v>625002</v>
      </c>
      <c r="C541" s="228" t="s">
        <v>112</v>
      </c>
      <c r="D541" s="229"/>
      <c r="E541" s="230"/>
      <c r="F541" s="102">
        <v>0</v>
      </c>
      <c r="G541" s="102">
        <v>2253</v>
      </c>
      <c r="H541" s="102">
        <v>2550</v>
      </c>
      <c r="I541" s="102">
        <v>2254</v>
      </c>
      <c r="J541" s="103">
        <v>2550</v>
      </c>
      <c r="K541" s="102">
        <v>2713</v>
      </c>
      <c r="L541" s="102">
        <v>2713</v>
      </c>
    </row>
    <row r="542" spans="1:12" ht="15.75" thickBot="1" x14ac:dyDescent="0.3">
      <c r="A542" s="53">
        <v>41</v>
      </c>
      <c r="B542" s="55">
        <v>625003</v>
      </c>
      <c r="C542" s="228" t="s">
        <v>113</v>
      </c>
      <c r="D542" s="229"/>
      <c r="E542" s="230"/>
      <c r="F542" s="102">
        <v>0</v>
      </c>
      <c r="G542" s="102">
        <v>125</v>
      </c>
      <c r="H542" s="102">
        <v>145</v>
      </c>
      <c r="I542" s="102">
        <v>130</v>
      </c>
      <c r="J542" s="103">
        <v>145</v>
      </c>
      <c r="K542" s="102">
        <v>155</v>
      </c>
      <c r="L542" s="102">
        <v>155</v>
      </c>
    </row>
    <row r="543" spans="1:12" ht="15.75" thickBot="1" x14ac:dyDescent="0.3">
      <c r="A543" s="53">
        <v>41</v>
      </c>
      <c r="B543" s="55">
        <v>625004</v>
      </c>
      <c r="C543" s="228" t="s">
        <v>114</v>
      </c>
      <c r="D543" s="229"/>
      <c r="E543" s="230"/>
      <c r="F543" s="102">
        <v>0</v>
      </c>
      <c r="G543" s="102">
        <v>274</v>
      </c>
      <c r="H543" s="102">
        <v>545</v>
      </c>
      <c r="I543" s="102">
        <v>310</v>
      </c>
      <c r="J543" s="103">
        <v>545</v>
      </c>
      <c r="K543" s="102">
        <v>581</v>
      </c>
      <c r="L543" s="102">
        <v>581</v>
      </c>
    </row>
    <row r="544" spans="1:12" ht="15.75" thickBot="1" x14ac:dyDescent="0.3">
      <c r="A544" s="53">
        <v>41</v>
      </c>
      <c r="B544" s="55">
        <v>625005</v>
      </c>
      <c r="C544" s="228" t="s">
        <v>115</v>
      </c>
      <c r="D544" s="229"/>
      <c r="E544" s="230"/>
      <c r="F544" s="102">
        <v>0</v>
      </c>
      <c r="G544" s="102">
        <v>91</v>
      </c>
      <c r="H544" s="102">
        <v>182</v>
      </c>
      <c r="I544" s="102">
        <v>102</v>
      </c>
      <c r="J544" s="103">
        <v>182</v>
      </c>
      <c r="K544" s="102">
        <v>194</v>
      </c>
      <c r="L544" s="102">
        <v>194</v>
      </c>
    </row>
    <row r="545" spans="1:12" ht="15.75" thickBot="1" x14ac:dyDescent="0.3">
      <c r="A545" s="53">
        <v>41</v>
      </c>
      <c r="B545" s="55">
        <v>625007</v>
      </c>
      <c r="C545" s="228" t="s">
        <v>342</v>
      </c>
      <c r="D545" s="229"/>
      <c r="E545" s="230"/>
      <c r="F545" s="102">
        <v>0</v>
      </c>
      <c r="G545" s="102">
        <v>743</v>
      </c>
      <c r="H545" s="102">
        <v>865</v>
      </c>
      <c r="I545" s="102">
        <v>765</v>
      </c>
      <c r="J545" s="103">
        <v>865</v>
      </c>
      <c r="K545" s="102">
        <v>920</v>
      </c>
      <c r="L545" s="102">
        <v>920</v>
      </c>
    </row>
    <row r="546" spans="1:12" ht="15.75" thickBot="1" x14ac:dyDescent="0.3">
      <c r="A546" s="53">
        <v>41</v>
      </c>
      <c r="B546" s="55">
        <v>631001</v>
      </c>
      <c r="C546" s="228" t="s">
        <v>164</v>
      </c>
      <c r="D546" s="229"/>
      <c r="E546" s="230"/>
      <c r="F546" s="102">
        <v>0</v>
      </c>
      <c r="G546" s="102">
        <v>0</v>
      </c>
      <c r="H546" s="102">
        <v>10</v>
      </c>
      <c r="I546" s="102">
        <v>0</v>
      </c>
      <c r="J546" s="103">
        <v>10</v>
      </c>
      <c r="K546" s="102">
        <v>10</v>
      </c>
      <c r="L546" s="102">
        <v>10</v>
      </c>
    </row>
    <row r="547" spans="1:12" ht="15.75" thickBot="1" x14ac:dyDescent="0.3">
      <c r="A547" s="53">
        <v>41</v>
      </c>
      <c r="B547" s="55">
        <v>633001</v>
      </c>
      <c r="C547" s="228" t="s">
        <v>343</v>
      </c>
      <c r="D547" s="229"/>
      <c r="E547" s="230"/>
      <c r="F547" s="55">
        <v>0</v>
      </c>
      <c r="G547" s="55">
        <v>0</v>
      </c>
      <c r="H547" s="55">
        <v>500</v>
      </c>
      <c r="I547" s="55">
        <v>500</v>
      </c>
      <c r="J547" s="56">
        <v>500</v>
      </c>
      <c r="K547" s="55">
        <v>500</v>
      </c>
      <c r="L547" s="55">
        <v>500</v>
      </c>
    </row>
    <row r="548" spans="1:12" ht="15.75" thickBot="1" x14ac:dyDescent="0.3">
      <c r="A548" s="53">
        <v>41</v>
      </c>
      <c r="B548" s="55">
        <v>633006</v>
      </c>
      <c r="C548" s="228" t="s">
        <v>127</v>
      </c>
      <c r="D548" s="229"/>
      <c r="E548" s="230"/>
      <c r="F548" s="55">
        <v>0</v>
      </c>
      <c r="G548" s="55">
        <v>558</v>
      </c>
      <c r="H548" s="55">
        <v>500</v>
      </c>
      <c r="I548" s="55">
        <v>800</v>
      </c>
      <c r="J548" s="56">
        <v>500</v>
      </c>
      <c r="K548" s="55">
        <v>500</v>
      </c>
      <c r="L548" s="55">
        <v>500</v>
      </c>
    </row>
    <row r="549" spans="1:12" ht="15.75" thickBot="1" x14ac:dyDescent="0.3">
      <c r="A549" s="53">
        <v>41</v>
      </c>
      <c r="B549" s="55">
        <v>633010</v>
      </c>
      <c r="C549" s="228" t="s">
        <v>203</v>
      </c>
      <c r="D549" s="229"/>
      <c r="E549" s="230"/>
      <c r="F549" s="55">
        <v>0</v>
      </c>
      <c r="G549" s="55">
        <v>82</v>
      </c>
      <c r="H549" s="55">
        <v>100</v>
      </c>
      <c r="I549" s="55">
        <v>100</v>
      </c>
      <c r="J549" s="56">
        <v>100</v>
      </c>
      <c r="K549" s="55">
        <v>100</v>
      </c>
      <c r="L549" s="55">
        <v>100</v>
      </c>
    </row>
    <row r="550" spans="1:12" ht="15.75" thickBot="1" x14ac:dyDescent="0.3">
      <c r="A550" s="53">
        <v>41</v>
      </c>
      <c r="B550" s="55">
        <v>633018</v>
      </c>
      <c r="C550" s="228" t="s">
        <v>345</v>
      </c>
      <c r="D550" s="229"/>
      <c r="E550" s="230"/>
      <c r="F550" s="55">
        <v>0</v>
      </c>
      <c r="G550" s="55">
        <v>79</v>
      </c>
      <c r="H550" s="55">
        <v>110</v>
      </c>
      <c r="I550" s="55">
        <v>79</v>
      </c>
      <c r="J550" s="56">
        <v>110</v>
      </c>
      <c r="K550" s="55">
        <v>110</v>
      </c>
      <c r="L550" s="55">
        <v>110</v>
      </c>
    </row>
    <row r="551" spans="1:12" ht="15.75" thickBot="1" x14ac:dyDescent="0.3">
      <c r="A551" s="53">
        <v>41</v>
      </c>
      <c r="B551" s="55">
        <v>635006</v>
      </c>
      <c r="C551" s="228" t="s">
        <v>346</v>
      </c>
      <c r="D551" s="229"/>
      <c r="E551" s="230"/>
      <c r="F551" s="55">
        <v>0</v>
      </c>
      <c r="G551" s="55">
        <v>0</v>
      </c>
      <c r="H551" s="55">
        <v>250</v>
      </c>
      <c r="I551" s="55">
        <v>0</v>
      </c>
      <c r="J551" s="56">
        <v>250</v>
      </c>
      <c r="K551" s="55">
        <v>250</v>
      </c>
      <c r="L551" s="55">
        <v>250</v>
      </c>
    </row>
    <row r="552" spans="1:12" ht="15.75" thickBot="1" x14ac:dyDescent="0.3">
      <c r="A552" s="53">
        <v>41</v>
      </c>
      <c r="B552" s="55">
        <v>637006</v>
      </c>
      <c r="C552" s="81" t="s">
        <v>348</v>
      </c>
      <c r="D552" s="82"/>
      <c r="E552" s="76"/>
      <c r="F552" s="55">
        <v>0</v>
      </c>
      <c r="G552" s="55">
        <v>15</v>
      </c>
      <c r="H552" s="55">
        <v>0</v>
      </c>
      <c r="I552" s="55">
        <v>15</v>
      </c>
      <c r="J552" s="56">
        <v>0</v>
      </c>
      <c r="K552" s="55">
        <v>0</v>
      </c>
      <c r="L552" s="55">
        <v>0</v>
      </c>
    </row>
    <row r="553" spans="1:12" ht="15.75" thickBot="1" x14ac:dyDescent="0.3">
      <c r="A553" s="53">
        <v>41</v>
      </c>
      <c r="B553" s="55">
        <v>637014</v>
      </c>
      <c r="C553" s="228" t="s">
        <v>144</v>
      </c>
      <c r="D553" s="229"/>
      <c r="E553" s="230"/>
      <c r="F553" s="55">
        <v>0</v>
      </c>
      <c r="G553" s="55">
        <v>301</v>
      </c>
      <c r="H553" s="55">
        <v>500</v>
      </c>
      <c r="I553" s="55">
        <v>400</v>
      </c>
      <c r="J553" s="56">
        <v>500</v>
      </c>
      <c r="K553" s="55">
        <v>500</v>
      </c>
      <c r="L553" s="55">
        <v>500</v>
      </c>
    </row>
    <row r="554" spans="1:12" ht="15.75" thickBot="1" x14ac:dyDescent="0.3">
      <c r="A554" s="53">
        <v>41</v>
      </c>
      <c r="B554" s="55">
        <v>637016</v>
      </c>
      <c r="C554" s="228" t="s">
        <v>349</v>
      </c>
      <c r="D554" s="229"/>
      <c r="E554" s="230"/>
      <c r="F554" s="55">
        <v>0</v>
      </c>
      <c r="G554" s="55">
        <v>142</v>
      </c>
      <c r="H554" s="55">
        <v>195</v>
      </c>
      <c r="I554" s="55">
        <v>170</v>
      </c>
      <c r="J554" s="56">
        <v>195</v>
      </c>
      <c r="K554" s="55">
        <v>195</v>
      </c>
      <c r="L554" s="55">
        <v>195</v>
      </c>
    </row>
    <row r="555" spans="1:12" ht="15.75" thickBot="1" x14ac:dyDescent="0.3">
      <c r="A555" s="86">
        <v>41</v>
      </c>
      <c r="B555" s="55">
        <v>637027</v>
      </c>
      <c r="C555" s="228" t="s">
        <v>350</v>
      </c>
      <c r="D555" s="229"/>
      <c r="E555" s="230"/>
      <c r="F555" s="55">
        <v>0</v>
      </c>
      <c r="G555" s="55">
        <v>1194</v>
      </c>
      <c r="H555" s="55">
        <v>1440</v>
      </c>
      <c r="I555" s="55">
        <v>1000</v>
      </c>
      <c r="J555" s="56">
        <v>1440</v>
      </c>
      <c r="K555" s="55">
        <v>1440</v>
      </c>
      <c r="L555" s="55">
        <v>1440</v>
      </c>
    </row>
    <row r="556" spans="1:12" s="35" customFormat="1" ht="15.75" thickBot="1" x14ac:dyDescent="0.3">
      <c r="A556" s="53">
        <v>41</v>
      </c>
      <c r="B556" s="55">
        <v>642015</v>
      </c>
      <c r="C556" s="228" t="s">
        <v>331</v>
      </c>
      <c r="D556" s="229"/>
      <c r="E556" s="230"/>
      <c r="F556" s="55">
        <v>0</v>
      </c>
      <c r="G556" s="55">
        <v>0</v>
      </c>
      <c r="H556" s="55">
        <v>0</v>
      </c>
      <c r="I556" s="55">
        <v>0</v>
      </c>
      <c r="J556" s="56">
        <v>0</v>
      </c>
      <c r="K556" s="55">
        <v>0</v>
      </c>
      <c r="L556" s="55">
        <v>0</v>
      </c>
    </row>
    <row r="557" spans="1:12" s="35" customFormat="1" ht="15.75" thickBot="1" x14ac:dyDescent="0.3">
      <c r="A557" s="86"/>
      <c r="B557" s="55"/>
      <c r="C557" s="136" t="s">
        <v>399</v>
      </c>
      <c r="D557" s="134"/>
      <c r="E557" s="135"/>
      <c r="F557" s="52">
        <v>0</v>
      </c>
      <c r="G557" s="52">
        <v>3275</v>
      </c>
      <c r="H557" s="52">
        <v>0</v>
      </c>
      <c r="I557" s="52">
        <v>3500</v>
      </c>
      <c r="J557" s="52">
        <v>3000</v>
      </c>
      <c r="K557" s="52">
        <v>0</v>
      </c>
      <c r="L557" s="63">
        <v>0</v>
      </c>
    </row>
    <row r="558" spans="1:12" s="35" customFormat="1" ht="15.75" thickBot="1" x14ac:dyDescent="0.3">
      <c r="A558" s="53">
        <v>111</v>
      </c>
      <c r="B558" s="55">
        <v>633011</v>
      </c>
      <c r="C558" s="81" t="s">
        <v>367</v>
      </c>
      <c r="D558" s="82"/>
      <c r="E558" s="78"/>
      <c r="F558" s="55">
        <v>0</v>
      </c>
      <c r="G558" s="55">
        <v>3275</v>
      </c>
      <c r="H558" s="55">
        <v>0</v>
      </c>
      <c r="I558" s="55">
        <v>3500</v>
      </c>
      <c r="J558" s="56">
        <v>3000</v>
      </c>
      <c r="K558" s="55">
        <v>0</v>
      </c>
      <c r="L558" s="55">
        <v>0</v>
      </c>
    </row>
    <row r="559" spans="1:12" s="33" customFormat="1" ht="15.75" thickBot="1" x14ac:dyDescent="0.3">
      <c r="A559" s="86"/>
      <c r="B559" s="55"/>
      <c r="C559" s="133" t="s">
        <v>387</v>
      </c>
      <c r="D559" s="134"/>
      <c r="E559" s="135"/>
      <c r="F559" s="52">
        <v>0</v>
      </c>
      <c r="G559" s="52">
        <v>7568</v>
      </c>
      <c r="H559" s="52">
        <v>10000</v>
      </c>
      <c r="I559" s="52">
        <v>5000</v>
      </c>
      <c r="J559" s="52">
        <v>7000</v>
      </c>
      <c r="K559" s="52">
        <v>10000</v>
      </c>
      <c r="L559" s="52">
        <v>10000</v>
      </c>
    </row>
    <row r="560" spans="1:12" s="33" customFormat="1" ht="15.75" thickBot="1" x14ac:dyDescent="0.3">
      <c r="A560" s="53" t="s">
        <v>308</v>
      </c>
      <c r="B560" s="55">
        <v>633011</v>
      </c>
      <c r="C560" s="228" t="s">
        <v>368</v>
      </c>
      <c r="D560" s="229"/>
      <c r="E560" s="230"/>
      <c r="F560" s="55">
        <v>0</v>
      </c>
      <c r="G560" s="55">
        <v>7568</v>
      </c>
      <c r="H560" s="55">
        <v>10000</v>
      </c>
      <c r="I560" s="55">
        <v>5000</v>
      </c>
      <c r="J560" s="56">
        <v>7000</v>
      </c>
      <c r="K560" s="55">
        <v>10000</v>
      </c>
      <c r="L560" s="55">
        <v>10000</v>
      </c>
    </row>
    <row r="561" spans="1:12" s="33" customFormat="1" ht="15.75" thickBot="1" x14ac:dyDescent="0.3">
      <c r="A561" s="86"/>
      <c r="B561" s="55"/>
      <c r="C561" s="136" t="s">
        <v>388</v>
      </c>
      <c r="D561" s="134"/>
      <c r="E561" s="135"/>
      <c r="F561" s="52">
        <v>0</v>
      </c>
      <c r="G561" s="52">
        <v>621</v>
      </c>
      <c r="H561" s="52">
        <v>800</v>
      </c>
      <c r="I561" s="52">
        <v>1910</v>
      </c>
      <c r="J561" s="52">
        <v>2000</v>
      </c>
      <c r="K561" s="52">
        <v>2000</v>
      </c>
      <c r="L561" s="52">
        <v>2000</v>
      </c>
    </row>
    <row r="562" spans="1:12" s="33" customFormat="1" ht="15.75" thickBot="1" x14ac:dyDescent="0.3">
      <c r="A562" s="101" t="s">
        <v>308</v>
      </c>
      <c r="B562" s="55">
        <v>631001</v>
      </c>
      <c r="C562" s="228" t="s">
        <v>164</v>
      </c>
      <c r="D562" s="229"/>
      <c r="E562" s="230"/>
      <c r="F562" s="102">
        <v>0</v>
      </c>
      <c r="G562" s="102">
        <v>0</v>
      </c>
      <c r="H562" s="102">
        <v>0</v>
      </c>
      <c r="I562" s="102">
        <v>0</v>
      </c>
      <c r="J562" s="103">
        <v>10</v>
      </c>
      <c r="K562" s="102">
        <v>10</v>
      </c>
      <c r="L562" s="102">
        <v>10</v>
      </c>
    </row>
    <row r="563" spans="1:12" s="33" customFormat="1" ht="15.75" thickBot="1" x14ac:dyDescent="0.3">
      <c r="A563" s="101" t="s">
        <v>308</v>
      </c>
      <c r="B563" s="55">
        <v>633001</v>
      </c>
      <c r="C563" s="228" t="s">
        <v>343</v>
      </c>
      <c r="D563" s="229"/>
      <c r="E563" s="230"/>
      <c r="F563" s="55">
        <v>0</v>
      </c>
      <c r="G563" s="55">
        <v>0</v>
      </c>
      <c r="H563" s="55">
        <v>0</v>
      </c>
      <c r="I563" s="55">
        <v>410</v>
      </c>
      <c r="J563" s="56">
        <v>500</v>
      </c>
      <c r="K563" s="55">
        <v>500</v>
      </c>
      <c r="L563" s="55">
        <v>500</v>
      </c>
    </row>
    <row r="564" spans="1:12" s="33" customFormat="1" ht="15.75" thickBot="1" x14ac:dyDescent="0.3">
      <c r="A564" s="101" t="s">
        <v>308</v>
      </c>
      <c r="B564" s="55">
        <v>633004</v>
      </c>
      <c r="C564" s="228" t="s">
        <v>344</v>
      </c>
      <c r="D564" s="229"/>
      <c r="E564" s="230"/>
      <c r="F564" s="55">
        <v>0</v>
      </c>
      <c r="G564" s="55">
        <v>0</v>
      </c>
      <c r="H564" s="55">
        <v>300</v>
      </c>
      <c r="I564" s="55">
        <v>300</v>
      </c>
      <c r="J564" s="56">
        <v>300</v>
      </c>
      <c r="K564" s="55">
        <v>300</v>
      </c>
      <c r="L564" s="55">
        <v>300</v>
      </c>
    </row>
    <row r="565" spans="1:12" s="33" customFormat="1" ht="15.75" thickBot="1" x14ac:dyDescent="0.3">
      <c r="A565" s="101" t="s">
        <v>308</v>
      </c>
      <c r="B565" s="55">
        <v>633006</v>
      </c>
      <c r="C565" s="228" t="s">
        <v>127</v>
      </c>
      <c r="D565" s="229"/>
      <c r="E565" s="230"/>
      <c r="F565" s="55">
        <v>0</v>
      </c>
      <c r="G565" s="55">
        <v>0</v>
      </c>
      <c r="H565" s="55">
        <v>0</v>
      </c>
      <c r="I565" s="55">
        <v>800</v>
      </c>
      <c r="J565" s="56">
        <v>600</v>
      </c>
      <c r="K565" s="55">
        <v>600</v>
      </c>
      <c r="L565" s="55">
        <v>600</v>
      </c>
    </row>
    <row r="566" spans="1:12" s="33" customFormat="1" ht="15.75" thickBot="1" x14ac:dyDescent="0.3">
      <c r="A566" s="101" t="s">
        <v>308</v>
      </c>
      <c r="B566" s="55">
        <v>633010</v>
      </c>
      <c r="C566" s="228" t="s">
        <v>203</v>
      </c>
      <c r="D566" s="229"/>
      <c r="E566" s="230"/>
      <c r="F566" s="55">
        <v>0</v>
      </c>
      <c r="G566" s="55">
        <v>0</v>
      </c>
      <c r="H566" s="55">
        <v>0</v>
      </c>
      <c r="I566" s="55">
        <v>100</v>
      </c>
      <c r="J566" s="56">
        <v>100</v>
      </c>
      <c r="K566" s="55">
        <v>100</v>
      </c>
      <c r="L566" s="55">
        <v>100</v>
      </c>
    </row>
    <row r="567" spans="1:12" s="33" customFormat="1" ht="15.75" thickBot="1" x14ac:dyDescent="0.3">
      <c r="A567" s="53" t="s">
        <v>308</v>
      </c>
      <c r="B567" s="55">
        <v>635002</v>
      </c>
      <c r="C567" s="81" t="s">
        <v>136</v>
      </c>
      <c r="D567" s="82"/>
      <c r="E567" s="76"/>
      <c r="F567" s="55">
        <v>0</v>
      </c>
      <c r="G567" s="55">
        <v>0</v>
      </c>
      <c r="H567" s="55">
        <v>50</v>
      </c>
      <c r="I567" s="55">
        <v>0</v>
      </c>
      <c r="J567" s="56">
        <v>40</v>
      </c>
      <c r="K567" s="55">
        <v>40</v>
      </c>
      <c r="L567" s="55">
        <v>40</v>
      </c>
    </row>
    <row r="568" spans="1:12" s="33" customFormat="1" ht="15.75" thickBot="1" x14ac:dyDescent="0.3">
      <c r="A568" s="101" t="s">
        <v>308</v>
      </c>
      <c r="B568" s="55">
        <v>637001</v>
      </c>
      <c r="C568" s="228" t="s">
        <v>347</v>
      </c>
      <c r="D568" s="229"/>
      <c r="E568" s="230"/>
      <c r="F568" s="55">
        <v>0</v>
      </c>
      <c r="G568" s="55">
        <v>0</v>
      </c>
      <c r="H568" s="55">
        <v>50</v>
      </c>
      <c r="I568" s="55">
        <v>0</v>
      </c>
      <c r="J568" s="56">
        <v>50</v>
      </c>
      <c r="K568" s="55">
        <v>50</v>
      </c>
      <c r="L568" s="55">
        <v>50</v>
      </c>
    </row>
    <row r="569" spans="1:12" s="33" customFormat="1" ht="15.75" thickBot="1" x14ac:dyDescent="0.3">
      <c r="A569" s="101" t="s">
        <v>308</v>
      </c>
      <c r="B569" s="55">
        <v>637004</v>
      </c>
      <c r="C569" s="228" t="s">
        <v>395</v>
      </c>
      <c r="D569" s="229"/>
      <c r="E569" s="230"/>
      <c r="F569" s="55">
        <v>0</v>
      </c>
      <c r="G569" s="55">
        <v>621</v>
      </c>
      <c r="H569" s="55">
        <v>400</v>
      </c>
      <c r="I569" s="55">
        <v>300</v>
      </c>
      <c r="J569" s="56">
        <v>400</v>
      </c>
      <c r="K569" s="55">
        <v>400</v>
      </c>
      <c r="L569" s="55">
        <v>400</v>
      </c>
    </row>
    <row r="570" spans="1:12" ht="15.75" thickBot="1" x14ac:dyDescent="0.3">
      <c r="A570" s="137"/>
      <c r="B570" s="138"/>
      <c r="C570" s="306" t="s">
        <v>351</v>
      </c>
      <c r="D570" s="307"/>
      <c r="E570" s="308"/>
      <c r="F570" s="139">
        <v>0</v>
      </c>
      <c r="G570" s="139">
        <v>140657</v>
      </c>
      <c r="H570" s="139">
        <v>154867</v>
      </c>
      <c r="I570" s="139">
        <f>SUM(I477,I534)</f>
        <v>140709</v>
      </c>
      <c r="J570" s="139">
        <v>159750</v>
      </c>
      <c r="K570" s="139">
        <v>168320</v>
      </c>
      <c r="L570" s="139">
        <v>168320</v>
      </c>
    </row>
    <row r="571" spans="1:12" x14ac:dyDescent="0.25">
      <c r="G571" s="171"/>
    </row>
    <row r="573" spans="1:12" s="194" customFormat="1" x14ac:dyDescent="0.25"/>
    <row r="574" spans="1:12" ht="15.75" thickBot="1" x14ac:dyDescent="0.3"/>
    <row r="575" spans="1:12" ht="15.75" thickBot="1" x14ac:dyDescent="0.3">
      <c r="A575" s="309" t="s">
        <v>402</v>
      </c>
      <c r="B575" s="310"/>
      <c r="C575" s="310"/>
      <c r="D575" s="310"/>
      <c r="E575" s="311"/>
      <c r="F575" s="30" t="s">
        <v>4</v>
      </c>
      <c r="G575" s="30" t="s">
        <v>4</v>
      </c>
      <c r="H575" s="30" t="s">
        <v>5</v>
      </c>
      <c r="I575" s="30" t="s">
        <v>6</v>
      </c>
      <c r="J575" s="6" t="s">
        <v>5</v>
      </c>
      <c r="K575" s="31" t="s">
        <v>5</v>
      </c>
      <c r="L575" s="31" t="s">
        <v>5</v>
      </c>
    </row>
    <row r="576" spans="1:12" ht="15.75" thickBot="1" x14ac:dyDescent="0.3">
      <c r="A576" s="312"/>
      <c r="B576" s="313"/>
      <c r="C576" s="313"/>
      <c r="D576" s="313"/>
      <c r="E576" s="314"/>
      <c r="F576" s="9">
        <v>2018</v>
      </c>
      <c r="G576" s="9">
        <v>2019</v>
      </c>
      <c r="H576" s="9">
        <v>2020</v>
      </c>
      <c r="I576" s="9">
        <v>2020</v>
      </c>
      <c r="J576" s="10">
        <v>2021</v>
      </c>
      <c r="K576" s="9">
        <v>2022</v>
      </c>
      <c r="L576" s="9">
        <v>2023</v>
      </c>
    </row>
    <row r="577" spans="1:12" ht="15.75" thickBot="1" x14ac:dyDescent="0.3">
      <c r="A577" s="323" t="s">
        <v>352</v>
      </c>
      <c r="B577" s="324"/>
      <c r="C577" s="324"/>
      <c r="D577" s="324"/>
      <c r="E577" s="325"/>
      <c r="F577" s="206">
        <v>545699</v>
      </c>
      <c r="G577" s="206">
        <v>557420</v>
      </c>
      <c r="H577" s="180">
        <v>593564</v>
      </c>
      <c r="I577" s="180">
        <v>600641</v>
      </c>
      <c r="J577" s="58">
        <v>558638</v>
      </c>
      <c r="K577" s="180">
        <v>584801</v>
      </c>
      <c r="L577" s="180">
        <v>610794</v>
      </c>
    </row>
    <row r="578" spans="1:12" ht="15.75" thickBot="1" x14ac:dyDescent="0.3">
      <c r="A578" s="323" t="s">
        <v>353</v>
      </c>
      <c r="B578" s="324"/>
      <c r="C578" s="324"/>
      <c r="D578" s="324"/>
      <c r="E578" s="325"/>
      <c r="F578" s="206">
        <v>0</v>
      </c>
      <c r="G578" s="206">
        <v>13932</v>
      </c>
      <c r="H578" s="180">
        <v>16300</v>
      </c>
      <c r="I578" s="180">
        <v>10000</v>
      </c>
      <c r="J578" s="58">
        <v>13320</v>
      </c>
      <c r="K578" s="180">
        <v>16300</v>
      </c>
      <c r="L578" s="180">
        <v>16300</v>
      </c>
    </row>
    <row r="579" spans="1:12" ht="15.75" thickBot="1" x14ac:dyDescent="0.3">
      <c r="A579" s="323" t="s">
        <v>354</v>
      </c>
      <c r="B579" s="324"/>
      <c r="C579" s="324"/>
      <c r="D579" s="324"/>
      <c r="E579" s="325"/>
      <c r="F579" s="206">
        <v>0</v>
      </c>
      <c r="G579" s="206">
        <v>0</v>
      </c>
      <c r="H579" s="180">
        <v>0</v>
      </c>
      <c r="I579" s="180">
        <v>3000</v>
      </c>
      <c r="J579" s="58">
        <v>0</v>
      </c>
      <c r="K579" s="180">
        <v>0</v>
      </c>
      <c r="L579" s="180">
        <v>0</v>
      </c>
    </row>
    <row r="580" spans="1:12" ht="15.75" thickBot="1" x14ac:dyDescent="0.3">
      <c r="A580" s="323" t="s">
        <v>355</v>
      </c>
      <c r="B580" s="324"/>
      <c r="C580" s="324"/>
      <c r="D580" s="324"/>
      <c r="E580" s="325"/>
      <c r="F580" s="206">
        <v>0</v>
      </c>
      <c r="G580" s="206">
        <v>3206</v>
      </c>
      <c r="H580" s="180">
        <v>0</v>
      </c>
      <c r="I580" s="180">
        <v>954</v>
      </c>
      <c r="J580" s="58">
        <v>199105</v>
      </c>
      <c r="K580" s="180">
        <v>0</v>
      </c>
      <c r="L580" s="180">
        <v>0</v>
      </c>
    </row>
    <row r="581" spans="1:12" ht="15.75" thickBot="1" x14ac:dyDescent="0.3">
      <c r="A581" s="318" t="s">
        <v>312</v>
      </c>
      <c r="B581" s="319"/>
      <c r="C581" s="319"/>
      <c r="D581" s="319"/>
      <c r="E581" s="140"/>
      <c r="F581" s="140">
        <f t="shared" ref="F581" si="37">SUM(F577:F580)</f>
        <v>545699</v>
      </c>
      <c r="G581" s="143">
        <v>574558</v>
      </c>
      <c r="H581" s="142">
        <f t="shared" ref="H581" si="38">SUM(H577:H580)</f>
        <v>609864</v>
      </c>
      <c r="I581" s="140">
        <v>595768</v>
      </c>
      <c r="J581" s="141">
        <v>771063</v>
      </c>
      <c r="K581" s="140">
        <v>601101</v>
      </c>
      <c r="L581" s="140">
        <v>627094</v>
      </c>
    </row>
    <row r="582" spans="1:12" ht="15.75" thickBot="1" x14ac:dyDescent="0.3">
      <c r="A582" s="326"/>
      <c r="B582" s="326"/>
      <c r="C582" s="326"/>
      <c r="D582" s="144"/>
      <c r="E582" s="144"/>
      <c r="F582" s="144"/>
      <c r="G582" s="144"/>
      <c r="H582" s="144"/>
      <c r="I582" s="144"/>
      <c r="J582" s="145"/>
      <c r="K582" s="144"/>
      <c r="L582" s="144"/>
    </row>
    <row r="583" spans="1:12" ht="15.75" thickBot="1" x14ac:dyDescent="0.3">
      <c r="A583" s="315" t="s">
        <v>356</v>
      </c>
      <c r="B583" s="316"/>
      <c r="C583" s="316"/>
      <c r="D583" s="316"/>
      <c r="E583" s="317"/>
      <c r="F583" s="207">
        <v>332184</v>
      </c>
      <c r="G583" s="207">
        <v>228375</v>
      </c>
      <c r="H583" s="208">
        <v>276351</v>
      </c>
      <c r="I583" s="209">
        <v>281379</v>
      </c>
      <c r="J583" s="210">
        <v>357813</v>
      </c>
      <c r="K583" s="211">
        <v>300918</v>
      </c>
      <c r="L583" s="211">
        <v>299711</v>
      </c>
    </row>
    <row r="584" spans="1:12" ht="15.75" thickBot="1" x14ac:dyDescent="0.3">
      <c r="A584" s="146" t="s">
        <v>357</v>
      </c>
      <c r="B584" s="147"/>
      <c r="C584" s="147"/>
      <c r="D584" s="147"/>
      <c r="E584" s="148"/>
      <c r="F584" s="206">
        <v>0</v>
      </c>
      <c r="G584" s="206">
        <v>140657</v>
      </c>
      <c r="H584" s="180">
        <v>154867</v>
      </c>
      <c r="I584" s="180">
        <v>140709</v>
      </c>
      <c r="J584" s="58">
        <v>159750</v>
      </c>
      <c r="K584" s="180">
        <v>168320</v>
      </c>
      <c r="L584" s="180">
        <v>168320</v>
      </c>
    </row>
    <row r="585" spans="1:12" ht="15.75" thickBot="1" x14ac:dyDescent="0.3">
      <c r="A585" s="315" t="s">
        <v>358</v>
      </c>
      <c r="B585" s="316"/>
      <c r="C585" s="316"/>
      <c r="D585" s="316"/>
      <c r="E585" s="317"/>
      <c r="F585" s="206">
        <v>17693</v>
      </c>
      <c r="G585" s="206">
        <v>22674</v>
      </c>
      <c r="H585" s="180">
        <v>46600</v>
      </c>
      <c r="I585" s="180">
        <v>3150</v>
      </c>
      <c r="J585" s="58">
        <v>224500</v>
      </c>
      <c r="K585" s="212">
        <v>0</v>
      </c>
      <c r="L585" s="212">
        <v>0</v>
      </c>
    </row>
    <row r="586" spans="1:12" ht="15.75" thickBot="1" x14ac:dyDescent="0.3">
      <c r="A586" s="315" t="s">
        <v>359</v>
      </c>
      <c r="B586" s="316"/>
      <c r="C586" s="316"/>
      <c r="D586" s="316"/>
      <c r="E586" s="317"/>
      <c r="F586" s="223">
        <v>27640</v>
      </c>
      <c r="G586" s="223">
        <v>30653</v>
      </c>
      <c r="H586" s="224">
        <v>28500</v>
      </c>
      <c r="I586" s="224">
        <v>30520</v>
      </c>
      <c r="J586" s="225">
        <v>29000</v>
      </c>
      <c r="K586" s="224">
        <v>29500</v>
      </c>
      <c r="L586" s="224">
        <v>30000</v>
      </c>
    </row>
    <row r="587" spans="1:12" ht="16.5" thickTop="1" thickBot="1" x14ac:dyDescent="0.3">
      <c r="A587" s="318" t="s">
        <v>351</v>
      </c>
      <c r="B587" s="319"/>
      <c r="C587" s="319"/>
      <c r="D587" s="319"/>
      <c r="E587" s="149"/>
      <c r="F587" s="150">
        <f t="shared" ref="F587" si="39">SUM(F583:F586)</f>
        <v>377517</v>
      </c>
      <c r="G587" s="150">
        <v>422359</v>
      </c>
      <c r="H587" s="226">
        <f t="shared" ref="H587" si="40">SUM(H583:H586)</f>
        <v>506318</v>
      </c>
      <c r="I587" s="150">
        <v>455758</v>
      </c>
      <c r="J587" s="227">
        <v>771063</v>
      </c>
      <c r="K587" s="150">
        <v>498738</v>
      </c>
      <c r="L587" s="150">
        <v>498031</v>
      </c>
    </row>
    <row r="588" spans="1:12" ht="16.5" thickBot="1" x14ac:dyDescent="0.3">
      <c r="A588" s="320" t="s">
        <v>360</v>
      </c>
      <c r="B588" s="321"/>
      <c r="C588" s="321"/>
      <c r="D588" s="321"/>
      <c r="E588" s="322"/>
      <c r="F588" s="213">
        <f t="shared" ref="F588" si="41">F581-F587</f>
        <v>168182</v>
      </c>
      <c r="G588" s="213">
        <v>152199</v>
      </c>
      <c r="H588" s="214">
        <f t="shared" ref="H588" si="42">H581-H587</f>
        <v>103546</v>
      </c>
      <c r="I588" s="213">
        <v>140010</v>
      </c>
      <c r="J588" s="215">
        <v>0</v>
      </c>
      <c r="K588" s="213">
        <v>102363</v>
      </c>
      <c r="L588" s="213">
        <v>129063</v>
      </c>
    </row>
    <row r="592" spans="1:12" x14ac:dyDescent="0.25">
      <c r="A592" t="s">
        <v>365</v>
      </c>
    </row>
    <row r="597" spans="1:5" ht="18.75" x14ac:dyDescent="0.3">
      <c r="A597" s="13"/>
      <c r="B597" s="13"/>
      <c r="C597" s="13"/>
    </row>
    <row r="598" spans="1:5" x14ac:dyDescent="0.25">
      <c r="D598" s="32"/>
      <c r="E598" s="32"/>
    </row>
    <row r="599" spans="1:5" x14ac:dyDescent="0.25">
      <c r="D599" s="32"/>
      <c r="E599" s="32"/>
    </row>
    <row r="600" spans="1:5" x14ac:dyDescent="0.25">
      <c r="E600" s="32"/>
    </row>
  </sheetData>
  <mergeCells count="403">
    <mergeCell ref="A583:E583"/>
    <mergeCell ref="A585:E585"/>
    <mergeCell ref="A586:E586"/>
    <mergeCell ref="A587:D587"/>
    <mergeCell ref="A588:E588"/>
    <mergeCell ref="A577:E577"/>
    <mergeCell ref="A578:E578"/>
    <mergeCell ref="A579:E579"/>
    <mergeCell ref="A580:E580"/>
    <mergeCell ref="A581:D581"/>
    <mergeCell ref="A582:C582"/>
    <mergeCell ref="C553:E553"/>
    <mergeCell ref="C554:E554"/>
    <mergeCell ref="C555:E555"/>
    <mergeCell ref="C570:E570"/>
    <mergeCell ref="A575:E576"/>
    <mergeCell ref="C549:E549"/>
    <mergeCell ref="C550:E550"/>
    <mergeCell ref="C551:E551"/>
    <mergeCell ref="C560:E560"/>
    <mergeCell ref="C568:E568"/>
    <mergeCell ref="C569:E569"/>
    <mergeCell ref="C562:E562"/>
    <mergeCell ref="C563:E563"/>
    <mergeCell ref="C564:E564"/>
    <mergeCell ref="C565:E565"/>
    <mergeCell ref="C566:E566"/>
    <mergeCell ref="C556:E556"/>
    <mergeCell ref="C544:E544"/>
    <mergeCell ref="C545:E545"/>
    <mergeCell ref="C546:E546"/>
    <mergeCell ref="C547:E547"/>
    <mergeCell ref="C548:E548"/>
    <mergeCell ref="C538:E538"/>
    <mergeCell ref="C539:E539"/>
    <mergeCell ref="C540:E540"/>
    <mergeCell ref="C541:E541"/>
    <mergeCell ref="C542:E542"/>
    <mergeCell ref="C543:E543"/>
    <mergeCell ref="C533:E533"/>
    <mergeCell ref="C534:E534"/>
    <mergeCell ref="C536:E536"/>
    <mergeCell ref="C537:E537"/>
    <mergeCell ref="C523:E523"/>
    <mergeCell ref="C524:E524"/>
    <mergeCell ref="C525:E525"/>
    <mergeCell ref="C527:E527"/>
    <mergeCell ref="C529:E529"/>
    <mergeCell ref="C530:E530"/>
    <mergeCell ref="C535:E535"/>
    <mergeCell ref="C520:E520"/>
    <mergeCell ref="C521:E521"/>
    <mergeCell ref="C522:E522"/>
    <mergeCell ref="C510:E510"/>
    <mergeCell ref="C512:E512"/>
    <mergeCell ref="C514:E514"/>
    <mergeCell ref="C516:E516"/>
    <mergeCell ref="C531:E531"/>
    <mergeCell ref="C532:E532"/>
    <mergeCell ref="C501:E501"/>
    <mergeCell ref="C502:E502"/>
    <mergeCell ref="C503:E503"/>
    <mergeCell ref="C504:E504"/>
    <mergeCell ref="C506:E506"/>
    <mergeCell ref="C508:E508"/>
    <mergeCell ref="C495:E495"/>
    <mergeCell ref="C496:E496"/>
    <mergeCell ref="C497:E497"/>
    <mergeCell ref="C498:E498"/>
    <mergeCell ref="C499:E499"/>
    <mergeCell ref="C500:E500"/>
    <mergeCell ref="C490:E490"/>
    <mergeCell ref="C491:E491"/>
    <mergeCell ref="C492:E492"/>
    <mergeCell ref="C493:E493"/>
    <mergeCell ref="C494:E494"/>
    <mergeCell ref="C482:E482"/>
    <mergeCell ref="C483:E483"/>
    <mergeCell ref="C484:E484"/>
    <mergeCell ref="C485:E485"/>
    <mergeCell ref="C486:E486"/>
    <mergeCell ref="C487:E487"/>
    <mergeCell ref="C480:E480"/>
    <mergeCell ref="C481:E481"/>
    <mergeCell ref="C454:E454"/>
    <mergeCell ref="A456:J456"/>
    <mergeCell ref="A457:J457"/>
    <mergeCell ref="C475:E476"/>
    <mergeCell ref="C477:E477"/>
    <mergeCell ref="C478:E478"/>
    <mergeCell ref="C489:E489"/>
    <mergeCell ref="J447:J448"/>
    <mergeCell ref="K447:K448"/>
    <mergeCell ref="L447:L448"/>
    <mergeCell ref="C449:E449"/>
    <mergeCell ref="C450:E450"/>
    <mergeCell ref="C451:E451"/>
    <mergeCell ref="I443:I446"/>
    <mergeCell ref="J443:J446"/>
    <mergeCell ref="K443:K446"/>
    <mergeCell ref="L443:L446"/>
    <mergeCell ref="A447:A448"/>
    <mergeCell ref="C447:E448"/>
    <mergeCell ref="F447:F448"/>
    <mergeCell ref="G447:G448"/>
    <mergeCell ref="H447:H448"/>
    <mergeCell ref="I447:I448"/>
    <mergeCell ref="A443:A446"/>
    <mergeCell ref="B443:B446"/>
    <mergeCell ref="C443:E446"/>
    <mergeCell ref="F443:F446"/>
    <mergeCell ref="G443:G446"/>
    <mergeCell ref="H443:H446"/>
    <mergeCell ref="C434:E434"/>
    <mergeCell ref="C435:E435"/>
    <mergeCell ref="C440:E440"/>
    <mergeCell ref="C441:E441"/>
    <mergeCell ref="C442:E442"/>
    <mergeCell ref="C425:E425"/>
    <mergeCell ref="C426:E426"/>
    <mergeCell ref="C427:E427"/>
    <mergeCell ref="C428:E428"/>
    <mergeCell ref="C429:E429"/>
    <mergeCell ref="C430:E430"/>
    <mergeCell ref="C416:E416"/>
    <mergeCell ref="C420:E420"/>
    <mergeCell ref="C421:E421"/>
    <mergeCell ref="C422:E422"/>
    <mergeCell ref="C423:E423"/>
    <mergeCell ref="L405:L409"/>
    <mergeCell ref="C410:E411"/>
    <mergeCell ref="C412:E412"/>
    <mergeCell ref="C413:E413"/>
    <mergeCell ref="C414:E414"/>
    <mergeCell ref="C415:E415"/>
    <mergeCell ref="F405:F409"/>
    <mergeCell ref="G405:G409"/>
    <mergeCell ref="H405:H409"/>
    <mergeCell ref="I405:I409"/>
    <mergeCell ref="J405:J409"/>
    <mergeCell ref="K405:K409"/>
    <mergeCell ref="C402:E402"/>
    <mergeCell ref="C403:E403"/>
    <mergeCell ref="C404:E404"/>
    <mergeCell ref="A405:A409"/>
    <mergeCell ref="B405:B409"/>
    <mergeCell ref="C405:E409"/>
    <mergeCell ref="C308:E308"/>
    <mergeCell ref="C369:E369"/>
    <mergeCell ref="C370:E370"/>
    <mergeCell ref="C399:E399"/>
    <mergeCell ref="C400:E400"/>
    <mergeCell ref="C401:E401"/>
    <mergeCell ref="C315:E315"/>
    <mergeCell ref="C316:E316"/>
    <mergeCell ref="C317:E317"/>
    <mergeCell ref="C318:E318"/>
    <mergeCell ref="C319:E319"/>
    <mergeCell ref="C320:E320"/>
    <mergeCell ref="C322:E322"/>
    <mergeCell ref="C323:E323"/>
    <mergeCell ref="C324:E324"/>
    <mergeCell ref="C325:E325"/>
    <mergeCell ref="C326:E326"/>
    <mergeCell ref="C327:E327"/>
    <mergeCell ref="C301:E301"/>
    <mergeCell ref="C302:E302"/>
    <mergeCell ref="C303:E303"/>
    <mergeCell ref="C304:E304"/>
    <mergeCell ref="C307:E307"/>
    <mergeCell ref="C295:E295"/>
    <mergeCell ref="C296:E296"/>
    <mergeCell ref="C297:E297"/>
    <mergeCell ref="C298:E298"/>
    <mergeCell ref="C299:E299"/>
    <mergeCell ref="C290:E290"/>
    <mergeCell ref="C291:E291"/>
    <mergeCell ref="C292:E292"/>
    <mergeCell ref="C293:E293"/>
    <mergeCell ref="C294:E294"/>
    <mergeCell ref="C284:E284"/>
    <mergeCell ref="C285:E285"/>
    <mergeCell ref="C286:E286"/>
    <mergeCell ref="C287:E287"/>
    <mergeCell ref="C288:E288"/>
    <mergeCell ref="C289:E289"/>
    <mergeCell ref="C278:E278"/>
    <mergeCell ref="C279:E279"/>
    <mergeCell ref="C280:E280"/>
    <mergeCell ref="C281:E281"/>
    <mergeCell ref="C283:E283"/>
    <mergeCell ref="C273:E273"/>
    <mergeCell ref="C274:E274"/>
    <mergeCell ref="C275:E275"/>
    <mergeCell ref="C276:E276"/>
    <mergeCell ref="C277:E277"/>
    <mergeCell ref="C262:E262"/>
    <mergeCell ref="C260:E260"/>
    <mergeCell ref="C261:E261"/>
    <mergeCell ref="C267:E267"/>
    <mergeCell ref="C268:E268"/>
    <mergeCell ref="C269:E269"/>
    <mergeCell ref="C270:E270"/>
    <mergeCell ref="C271:E271"/>
    <mergeCell ref="C272:E272"/>
    <mergeCell ref="C263:E263"/>
    <mergeCell ref="C264:E264"/>
    <mergeCell ref="C265:E265"/>
    <mergeCell ref="C266:E266"/>
    <mergeCell ref="C255:E255"/>
    <mergeCell ref="C256:E256"/>
    <mergeCell ref="C257:E257"/>
    <mergeCell ref="C258:E258"/>
    <mergeCell ref="C259:E259"/>
    <mergeCell ref="C249:E249"/>
    <mergeCell ref="C250:E250"/>
    <mergeCell ref="C251:E251"/>
    <mergeCell ref="C252:E252"/>
    <mergeCell ref="C254:E254"/>
    <mergeCell ref="C243:E243"/>
    <mergeCell ref="C244:E244"/>
    <mergeCell ref="C245:E245"/>
    <mergeCell ref="C246:E246"/>
    <mergeCell ref="C247:E247"/>
    <mergeCell ref="C248:E248"/>
    <mergeCell ref="C236:E236"/>
    <mergeCell ref="C237:E237"/>
    <mergeCell ref="C239:E239"/>
    <mergeCell ref="C240:E240"/>
    <mergeCell ref="C241:E241"/>
    <mergeCell ref="C242:E242"/>
    <mergeCell ref="C229:E229"/>
    <mergeCell ref="C231:E231"/>
    <mergeCell ref="C232:E232"/>
    <mergeCell ref="C233:E233"/>
    <mergeCell ref="C234:E234"/>
    <mergeCell ref="C235:E235"/>
    <mergeCell ref="C223:E223"/>
    <mergeCell ref="C224:E224"/>
    <mergeCell ref="C225:E225"/>
    <mergeCell ref="C226:E226"/>
    <mergeCell ref="C227:E227"/>
    <mergeCell ref="C228:E228"/>
    <mergeCell ref="C216:E216"/>
    <mergeCell ref="C217:E217"/>
    <mergeCell ref="C218:E218"/>
    <mergeCell ref="C219:E219"/>
    <mergeCell ref="C220:E220"/>
    <mergeCell ref="C208:E208"/>
    <mergeCell ref="C210:E210"/>
    <mergeCell ref="C211:E211"/>
    <mergeCell ref="C213:E213"/>
    <mergeCell ref="C214:E214"/>
    <mergeCell ref="C215:E215"/>
    <mergeCell ref="C202:E202"/>
    <mergeCell ref="C203:E203"/>
    <mergeCell ref="C204:E204"/>
    <mergeCell ref="C205:E205"/>
    <mergeCell ref="C206:E206"/>
    <mergeCell ref="C207:E207"/>
    <mergeCell ref="C194:E194"/>
    <mergeCell ref="C196:E196"/>
    <mergeCell ref="C198:E198"/>
    <mergeCell ref="C199:E199"/>
    <mergeCell ref="C200:E200"/>
    <mergeCell ref="C201:E201"/>
    <mergeCell ref="C188:E188"/>
    <mergeCell ref="C189:E189"/>
    <mergeCell ref="C190:E190"/>
    <mergeCell ref="C191:E191"/>
    <mergeCell ref="C192:E192"/>
    <mergeCell ref="C193:E193"/>
    <mergeCell ref="C182:E182"/>
    <mergeCell ref="C183:E183"/>
    <mergeCell ref="C184:E184"/>
    <mergeCell ref="C185:E185"/>
    <mergeCell ref="C186:E186"/>
    <mergeCell ref="C187:E187"/>
    <mergeCell ref="C176:E176"/>
    <mergeCell ref="C177:E177"/>
    <mergeCell ref="C179:E179"/>
    <mergeCell ref="C180:E180"/>
    <mergeCell ref="C181:E181"/>
    <mergeCell ref="C169:E169"/>
    <mergeCell ref="C171:E171"/>
    <mergeCell ref="C172:E172"/>
    <mergeCell ref="C173:E173"/>
    <mergeCell ref="C174:E174"/>
    <mergeCell ref="C175:E175"/>
    <mergeCell ref="C162:E162"/>
    <mergeCell ref="C164:E164"/>
    <mergeCell ref="C165:E165"/>
    <mergeCell ref="C166:E166"/>
    <mergeCell ref="C167:E167"/>
    <mergeCell ref="C168:E168"/>
    <mergeCell ref="C154:E154"/>
    <mergeCell ref="C156:E156"/>
    <mergeCell ref="C157:E157"/>
    <mergeCell ref="C159:E159"/>
    <mergeCell ref="C160:E160"/>
    <mergeCell ref="C161:E161"/>
    <mergeCell ref="C147:E147"/>
    <mergeCell ref="C148:E148"/>
    <mergeCell ref="C150:E150"/>
    <mergeCell ref="C151:E151"/>
    <mergeCell ref="C152:E152"/>
    <mergeCell ref="C153:E153"/>
    <mergeCell ref="C141:E141"/>
    <mergeCell ref="C142:E142"/>
    <mergeCell ref="C143:E143"/>
    <mergeCell ref="C144:E144"/>
    <mergeCell ref="C145:E145"/>
    <mergeCell ref="C146:E146"/>
    <mergeCell ref="C138:E138"/>
    <mergeCell ref="C139:E139"/>
    <mergeCell ref="C140:E140"/>
    <mergeCell ref="C129:E129"/>
    <mergeCell ref="C130:E130"/>
    <mergeCell ref="C131:E131"/>
    <mergeCell ref="C132:E132"/>
    <mergeCell ref="C133:E133"/>
    <mergeCell ref="C134:E134"/>
    <mergeCell ref="C135:E135"/>
    <mergeCell ref="C136:E136"/>
    <mergeCell ref="C137:E137"/>
    <mergeCell ref="B33:J33"/>
    <mergeCell ref="A95:J95"/>
    <mergeCell ref="A96:J96"/>
    <mergeCell ref="C111:E112"/>
    <mergeCell ref="C113:E113"/>
    <mergeCell ref="C114:E114"/>
    <mergeCell ref="C123:E123"/>
    <mergeCell ref="C124:E124"/>
    <mergeCell ref="C125:E125"/>
    <mergeCell ref="C126:E126"/>
    <mergeCell ref="C127:E127"/>
    <mergeCell ref="C128:E128"/>
    <mergeCell ref="C115:E115"/>
    <mergeCell ref="C116:E116"/>
    <mergeCell ref="C117:E117"/>
    <mergeCell ref="C118:E118"/>
    <mergeCell ref="C119:E119"/>
    <mergeCell ref="C120:E120"/>
    <mergeCell ref="B21:H21"/>
    <mergeCell ref="F28:I28"/>
    <mergeCell ref="F29:I29"/>
    <mergeCell ref="B2:H2"/>
    <mergeCell ref="B15:E15"/>
    <mergeCell ref="B16:E16"/>
    <mergeCell ref="B17:F17"/>
    <mergeCell ref="B18:G18"/>
    <mergeCell ref="B19:H19"/>
    <mergeCell ref="B20:H20"/>
    <mergeCell ref="C328:E328"/>
    <mergeCell ref="C329:E329"/>
    <mergeCell ref="C330:E330"/>
    <mergeCell ref="C331:E331"/>
    <mergeCell ref="C332:E332"/>
    <mergeCell ref="C333:E333"/>
    <mergeCell ref="C334:E334"/>
    <mergeCell ref="C335:E335"/>
    <mergeCell ref="C336:E336"/>
    <mergeCell ref="C337:E337"/>
    <mergeCell ref="C339:E339"/>
    <mergeCell ref="C341:E341"/>
    <mergeCell ref="C343:E343"/>
    <mergeCell ref="C345:E345"/>
    <mergeCell ref="C347:E347"/>
    <mergeCell ref="C349:E349"/>
    <mergeCell ref="C373:E373"/>
    <mergeCell ref="C374:E374"/>
    <mergeCell ref="C354:E354"/>
    <mergeCell ref="C355:E355"/>
    <mergeCell ref="C356:E356"/>
    <mergeCell ref="C357:E357"/>
    <mergeCell ref="C358:E358"/>
    <mergeCell ref="C360:E360"/>
    <mergeCell ref="C362:E362"/>
    <mergeCell ref="C363:E363"/>
    <mergeCell ref="C364:E364"/>
    <mergeCell ref="C365:E365"/>
    <mergeCell ref="C366:E366"/>
    <mergeCell ref="C375:E375"/>
    <mergeCell ref="C376:E376"/>
    <mergeCell ref="C377:E377"/>
    <mergeCell ref="C378:E378"/>
    <mergeCell ref="C379:E379"/>
    <mergeCell ref="C380:E380"/>
    <mergeCell ref="C381:E381"/>
    <mergeCell ref="C382:E382"/>
    <mergeCell ref="C383:E383"/>
    <mergeCell ref="C398:E398"/>
    <mergeCell ref="C385:E385"/>
    <mergeCell ref="C391:E391"/>
    <mergeCell ref="C384:E384"/>
    <mergeCell ref="C386:E386"/>
    <mergeCell ref="C387:E387"/>
    <mergeCell ref="C388:E388"/>
    <mergeCell ref="C390:E390"/>
    <mergeCell ref="C393:E393"/>
    <mergeCell ref="C394:E394"/>
    <mergeCell ref="C395:E395"/>
    <mergeCell ref="C396:E396"/>
  </mergeCells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eva</cp:lastModifiedBy>
  <cp:lastPrinted>2020-11-27T12:18:59Z</cp:lastPrinted>
  <dcterms:created xsi:type="dcterms:W3CDTF">2020-09-30T11:05:54Z</dcterms:created>
  <dcterms:modified xsi:type="dcterms:W3CDTF">2021-01-12T14:49:19Z</dcterms:modified>
</cp:coreProperties>
</file>